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H:\Revenue Processing Template Library Master File\"/>
    </mc:Choice>
  </mc:AlternateContent>
  <xr:revisionPtr revIDLastSave="0" documentId="13_ncr:1_{B25BB972-92D0-4FFF-BD90-A20937544E0A}" xr6:coauthVersionLast="47" xr6:coauthVersionMax="47" xr10:uidLastSave="{00000000-0000-0000-0000-000000000000}"/>
  <bookViews>
    <workbookView xWindow="28680" yWindow="-120" windowWidth="29040" windowHeight="17520" xr2:uid="{00000000-000D-0000-FFFF-FFFF00000000}"/>
  </bookViews>
  <sheets>
    <sheet name="Template &amp; Instructions" sheetId="1" r:id="rId1"/>
    <sheet name="Example CSV-Ready to File" sheetId="2" r:id="rId2"/>
    <sheet name="Royalty Rates" sheetId="4" r:id="rId3"/>
    <sheet name="Product Codes" sheetId="6" r:id="rId4"/>
    <sheet name="Transaction Codes" sheetId="7" r:id="rId5"/>
    <sheet name="FAQ" sheetId="8" r:id="rId6"/>
  </sheets>
  <definedNames>
    <definedName name="_xlnm._FilterDatabase" localSheetId="3" hidden="1">'Product Codes'!$A$5:$B$15</definedName>
    <definedName name="_xlnm._FilterDatabase" localSheetId="4" hidden="1">'Transaction Codes'!$A$5:$B$17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8" i="1" l="1"/>
  <c r="T29" i="1"/>
  <c r="T48" i="1"/>
  <c r="U48" i="1" s="1"/>
  <c r="V48" i="1" s="1"/>
  <c r="T49" i="1"/>
  <c r="T30" i="1"/>
  <c r="T31" i="1"/>
  <c r="T32" i="1"/>
  <c r="T33" i="1"/>
  <c r="T34" i="1"/>
  <c r="T35" i="1"/>
  <c r="T36" i="1"/>
  <c r="T37" i="1"/>
  <c r="T38" i="1"/>
  <c r="T39" i="1"/>
  <c r="T40" i="1"/>
  <c r="T41" i="1"/>
  <c r="T42" i="1"/>
  <c r="T43" i="1"/>
  <c r="T44" i="1"/>
  <c r="T45" i="1"/>
  <c r="T46" i="1"/>
  <c r="T47" i="1"/>
  <c r="T27" i="1"/>
  <c r="W48" i="1"/>
  <c r="U49" i="1" l="1"/>
  <c r="V49" i="1" s="1"/>
  <c r="W49" i="1"/>
  <c r="W47" i="1"/>
  <c r="U47" i="1"/>
  <c r="V47" i="1" s="1"/>
  <c r="W46" i="1"/>
  <c r="W45" i="1"/>
  <c r="W41" i="1"/>
  <c r="W40" i="1"/>
  <c r="W39" i="1"/>
  <c r="W38" i="1"/>
  <c r="U46" i="1" l="1"/>
  <c r="V46" i="1" s="1"/>
  <c r="U45" i="1"/>
  <c r="V45" i="1" s="1"/>
  <c r="U39" i="1"/>
  <c r="V39" i="1" s="1"/>
  <c r="U40" i="1"/>
  <c r="V40" i="1" s="1"/>
  <c r="U41" i="1"/>
  <c r="V41" i="1" s="1"/>
  <c r="U38" i="1"/>
  <c r="V38" i="1" s="1"/>
  <c r="W28" i="1" l="1"/>
  <c r="W29" i="1"/>
  <c r="W30" i="1"/>
  <c r="W31" i="1"/>
  <c r="W32" i="1"/>
  <c r="W33" i="1"/>
  <c r="W42" i="1"/>
  <c r="W43" i="1"/>
  <c r="W44" i="1"/>
  <c r="W34" i="1"/>
  <c r="W35" i="1"/>
  <c r="W36" i="1"/>
  <c r="W37" i="1"/>
  <c r="W27" i="1"/>
  <c r="U27" i="1" l="1"/>
  <c r="V27" i="1" s="1"/>
  <c r="U28" i="1"/>
  <c r="V28" i="1" s="1"/>
  <c r="U29" i="1"/>
  <c r="V29" i="1" s="1"/>
  <c r="U30" i="1"/>
  <c r="V30" i="1" s="1"/>
  <c r="U31" i="1"/>
  <c r="V31" i="1" s="1"/>
  <c r="U33" i="1"/>
  <c r="V33" i="1" s="1"/>
  <c r="U42" i="1"/>
  <c r="V42" i="1" s="1"/>
  <c r="U43" i="1"/>
  <c r="V43" i="1" s="1"/>
  <c r="U44" i="1"/>
  <c r="V44" i="1" s="1"/>
  <c r="U34" i="1"/>
  <c r="V34" i="1" s="1"/>
  <c r="U35" i="1"/>
  <c r="V35" i="1" s="1"/>
  <c r="U36" i="1"/>
  <c r="V36" i="1" s="1"/>
  <c r="U37" i="1"/>
  <c r="V37" i="1" s="1"/>
  <c r="U32" i="1"/>
  <c r="V32" i="1" s="1"/>
</calcChain>
</file>

<file path=xl/sharedStrings.xml><?xml version="1.0" encoding="utf-8"?>
<sst xmlns="http://schemas.openxmlformats.org/spreadsheetml/2006/main" count="398" uniqueCount="217">
  <si>
    <t>OGRID</t>
  </si>
  <si>
    <t>Y</t>
  </si>
  <si>
    <t>N</t>
  </si>
  <si>
    <t xml:space="preserve"> </t>
  </si>
  <si>
    <t>A0012355</t>
  </si>
  <si>
    <t>Step 1.</t>
  </si>
  <si>
    <t>Creating the Excel / CSV worksheet</t>
  </si>
  <si>
    <t>O</t>
  </si>
  <si>
    <t>NM-ROY</t>
  </si>
  <si>
    <t>ROYALTY RATE</t>
  </si>
  <si>
    <t>X0</t>
  </si>
  <si>
    <t>00</t>
  </si>
  <si>
    <t>A0</t>
  </si>
  <si>
    <t>BA</t>
  </si>
  <si>
    <t>BH</t>
  </si>
  <si>
    <t>B1</t>
  </si>
  <si>
    <t>B0</t>
  </si>
  <si>
    <t>C0</t>
  </si>
  <si>
    <t>E0</t>
  </si>
  <si>
    <t>E1</t>
  </si>
  <si>
    <t>OG</t>
  </si>
  <si>
    <t>K0</t>
  </si>
  <si>
    <t>L0</t>
  </si>
  <si>
    <t>LG</t>
  </si>
  <si>
    <t>LH</t>
  </si>
  <si>
    <t>LZ</t>
  </si>
  <si>
    <t>V0</t>
  </si>
  <si>
    <t>VZ</t>
  </si>
  <si>
    <t>VA</t>
  </si>
  <si>
    <t>VB</t>
  </si>
  <si>
    <t>VC</t>
  </si>
  <si>
    <t>Step 2.</t>
  </si>
  <si>
    <t>Royalty PUN Inquiry Website</t>
  </si>
  <si>
    <t>RESOURCES</t>
  </si>
  <si>
    <t>Royalty Filers' Kit</t>
  </si>
  <si>
    <t>NM STATE LAND OFFICE</t>
  </si>
  <si>
    <t>ROYALTY MANAGEMENT DIVISION</t>
  </si>
  <si>
    <t>PRODUCT CODES</t>
  </si>
  <si>
    <t>PRODUCT #</t>
  </si>
  <si>
    <t>PRODUCT NAME</t>
  </si>
  <si>
    <t>Oil</t>
  </si>
  <si>
    <t>Oil Condensate</t>
  </si>
  <si>
    <t>Gas, processed (residue) gas</t>
  </si>
  <si>
    <t>Gas, wet</t>
  </si>
  <si>
    <t>Oil, other liquid hydrocarbons</t>
  </si>
  <si>
    <t xml:space="preserve">Gas Plants Products </t>
  </si>
  <si>
    <t>Gas lost, flared or vented</t>
  </si>
  <si>
    <t>Carbon Dioxide gas (CO2)</t>
  </si>
  <si>
    <t>TRANSACTION CODES</t>
  </si>
  <si>
    <t>CODE #</t>
  </si>
  <si>
    <t>TRANSACTION NAME</t>
  </si>
  <si>
    <t>Royalty in kind payment</t>
  </si>
  <si>
    <t>Royalty in trespass payment</t>
  </si>
  <si>
    <t>Unit contraction/expansion</t>
  </si>
  <si>
    <t>Regular payment</t>
  </si>
  <si>
    <t>Estimated payment</t>
  </si>
  <si>
    <t>Correction of estimated payment</t>
  </si>
  <si>
    <t>Appeal/Court action payment</t>
  </si>
  <si>
    <t>Audit and Compliance exception payment</t>
  </si>
  <si>
    <t>Settlement payment</t>
  </si>
  <si>
    <t>Transfer of royalty payment</t>
  </si>
  <si>
    <t>Compensatory royalty payment</t>
  </si>
  <si>
    <t>Stripper Well reduced royalty payment</t>
  </si>
  <si>
    <t>FREQUENCY OF USE</t>
  </si>
  <si>
    <t>Rare</t>
  </si>
  <si>
    <t>Infrequent</t>
  </si>
  <si>
    <t>Frequent</t>
  </si>
  <si>
    <t>ROYALTY RATES</t>
  </si>
  <si>
    <t>RECORD TYPE 6  - OGR2 Detail</t>
  </si>
  <si>
    <t>RECORD TYPE 4 - Notices</t>
  </si>
  <si>
    <t xml:space="preserve">    [ This Record is used When a Payment is Made to an Assessment or a Credit Notice is Applied ]</t>
  </si>
  <si>
    <t>Values are “I” or “O”</t>
  </si>
  <si>
    <t>Y, N or Blank</t>
  </si>
  <si>
    <t>Validate that SENDER ID on CSV file matches the SENDER ID transmitting the return.</t>
  </si>
  <si>
    <t>Validation</t>
  </si>
  <si>
    <t>Max Field Length</t>
  </si>
  <si>
    <t>Alpha</t>
  </si>
  <si>
    <t>Numeric</t>
  </si>
  <si>
    <t>Type</t>
  </si>
  <si>
    <t>Reporters Use</t>
  </si>
  <si>
    <t>Postmark Return</t>
  </si>
  <si>
    <t>Check from In or Out of NM</t>
  </si>
  <si>
    <t>Type of Payment</t>
  </si>
  <si>
    <t>Total Remittance Amount</t>
  </si>
  <si>
    <t xml:space="preserve">Total Amount of Advance Payment paid or taken as credit </t>
  </si>
  <si>
    <t>Total Credit taken</t>
  </si>
  <si>
    <t>Total Lease Credit Amount Applied</t>
  </si>
  <si>
    <t>Total Regular Credits Applied</t>
  </si>
  <si>
    <t>Total Royalty reported</t>
  </si>
  <si>
    <t>Remit Return Indicator</t>
  </si>
  <si>
    <t xml:space="preserve">Oil and Gas Reporting ID Number </t>
  </si>
  <si>
    <t>Return submit date</t>
  </si>
  <si>
    <t>Field Description</t>
  </si>
  <si>
    <t>REPORTERS REF</t>
  </si>
  <si>
    <t>RET POSTM DTE</t>
  </si>
  <si>
    <t>IO CHK</t>
  </si>
  <si>
    <t>PMT TYP</t>
  </si>
  <si>
    <t>TOT REMIT AMT</t>
  </si>
  <si>
    <t>TOT ADV PMT</t>
  </si>
  <si>
    <t>TOT CR TAKEN</t>
  </si>
  <si>
    <t>ACCEL CLAIM PMT</t>
  </si>
  <si>
    <t>ACCEL CLAIM SALES MMYY</t>
  </si>
  <si>
    <t>LSE CR AMT</t>
  </si>
  <si>
    <t>REG CR AMT</t>
  </si>
  <si>
    <t>TOT ROY &amp; ASSMNT PD</t>
  </si>
  <si>
    <t>TOT ASSMNT PD AMT</t>
  </si>
  <si>
    <t>TOT INT RPT</t>
  </si>
  <si>
    <t>TOT ROY RPT</t>
  </si>
  <si>
    <t>ACCEL ROY PMT</t>
  </si>
  <si>
    <t>ACCEL ROY SALES MMYY</t>
  </si>
  <si>
    <t>REMIT RET IND</t>
  </si>
  <si>
    <t>FINAL RET IND</t>
  </si>
  <si>
    <t>SENDER ID</t>
  </si>
  <si>
    <t>XMIT CTL NBR</t>
  </si>
  <si>
    <t>RET SUB DTE</t>
  </si>
  <si>
    <t>Field Name</t>
  </si>
  <si>
    <t>FIELD NOT USED 
(Enter 0)</t>
  </si>
  <si>
    <t>Interest reported field no longer used</t>
  </si>
  <si>
    <t>Total amount paid as Assessments</t>
  </si>
  <si>
    <t xml:space="preserve">Unique Sequential Number used to identify the file transmission per OGRID and transaction type </t>
  </si>
  <si>
    <t>INVOICE NUM</t>
  </si>
  <si>
    <t>AMT APPLIED/PAID</t>
  </si>
  <si>
    <t>Amount Paid for the reported assessment or applied for the reported credit.</t>
  </si>
  <si>
    <t>SALE MTH/YR NUM</t>
  </si>
  <si>
    <t>PUN</t>
  </si>
  <si>
    <t>LEASE</t>
  </si>
  <si>
    <t>PRD CDE</t>
  </si>
  <si>
    <t>TRN CDE</t>
  </si>
  <si>
    <t>ARMS LEN IND</t>
  </si>
  <si>
    <t>VOL MCF BBLS</t>
  </si>
  <si>
    <t>NGLS GAL</t>
  </si>
  <si>
    <t>BTU NUM</t>
  </si>
  <si>
    <t>GROSS PROCEEDS</t>
  </si>
  <si>
    <t>TRANSP DED</t>
  </si>
  <si>
    <t>MKT DED</t>
  </si>
  <si>
    <t>GAS PROCESSING DED</t>
  </si>
  <si>
    <t>TOT ROY PAID</t>
  </si>
  <si>
    <t>REPORTERS USE</t>
  </si>
  <si>
    <t>Oil and Gas Reporting Identifier</t>
  </si>
  <si>
    <t>Sales month/year</t>
  </si>
  <si>
    <t>Number used to report on a distinct property, pool, OGRID</t>
  </si>
  <si>
    <t>Lease Identifier</t>
  </si>
  <si>
    <t>Product type</t>
  </si>
  <si>
    <t>Transaction code for detail line entry</t>
  </si>
  <si>
    <t>Arms Length Indicator</t>
  </si>
  <si>
    <t>Volume of NGLS in Gallons</t>
  </si>
  <si>
    <t>BTU/Value</t>
  </si>
  <si>
    <t>Report Actual (whole) Dollars received for sale of Product before Deductions</t>
  </si>
  <si>
    <t>Allowable Transportation Deduction</t>
  </si>
  <si>
    <t>Allowable Deduction for Market Preparation</t>
  </si>
  <si>
    <t>Gas Processing Deduction</t>
  </si>
  <si>
    <t>Total Royalty Paid Amount</t>
  </si>
  <si>
    <t>Reporters Reference</t>
  </si>
  <si>
    <t>Alpha Numeric</t>
  </si>
  <si>
    <t>MMYY</t>
  </si>
  <si>
    <t>“Y” if arms-length transaction or “N” if not</t>
  </si>
  <si>
    <t>Oil and Gas Reporting Id #</t>
  </si>
  <si>
    <t>Royalty Assessment or Credit Notice #</t>
  </si>
  <si>
    <t>Accelerated pmt fields no longer used</t>
  </si>
  <si>
    <t>Volume of  Production reported as Oil=BBLS; Gas=MCF</t>
  </si>
  <si>
    <t>**</t>
  </si>
  <si>
    <t>LEASE PREFIX *</t>
  </si>
  <si>
    <r>
      <rPr>
        <b/>
        <i/>
        <sz val="10"/>
        <rFont val="Calibri"/>
        <family val="2"/>
        <scheme val="minor"/>
      </rPr>
      <t xml:space="preserve">** </t>
    </r>
    <r>
      <rPr>
        <i/>
        <sz val="10"/>
        <rFont val="Calibri"/>
        <family val="2"/>
        <scheme val="minor"/>
      </rPr>
      <t>Use exactly 16.667% for royalty calculation to match system calculation</t>
    </r>
  </si>
  <si>
    <r>
      <rPr>
        <b/>
        <i/>
        <sz val="10"/>
        <rFont val="Calibri"/>
        <family val="2"/>
        <scheme val="minor"/>
      </rPr>
      <t xml:space="preserve">* </t>
    </r>
    <r>
      <rPr>
        <i/>
        <sz val="10"/>
        <rFont val="Calibri"/>
        <family val="2"/>
        <scheme val="minor"/>
      </rPr>
      <t>Lease Prefix character is Zero, not the letter "O"</t>
    </r>
  </si>
  <si>
    <t>Can be blank. Some remitters use the property name or other reference here.</t>
  </si>
  <si>
    <t>E05229</t>
  </si>
  <si>
    <t>L06293</t>
  </si>
  <si>
    <t>VB0054</t>
  </si>
  <si>
    <t>V04902</t>
  </si>
  <si>
    <t>Must be 7 digits. See Royalty PUN Inquiry. If no PUN found, please enter the last 7 digits of the property's API number</t>
  </si>
  <si>
    <t>Accepted values are:
01 (Fedwire)
02 (ACH Credit)
03 (ACH Debit)
04 (Check)</t>
  </si>
  <si>
    <t>RECORD TYPE 5 - OGR1 Header. First cell must be 5 to denote record type.</t>
  </si>
  <si>
    <t>A0012456</t>
  </si>
  <si>
    <t>C0023178</t>
  </si>
  <si>
    <t>Sum of column P of detail lines. Can be negative or positive.</t>
  </si>
  <si>
    <t>Sum of columns N &amp; O of this row. Cannot be negative - must be 0 or greater.</t>
  </si>
  <si>
    <t>Sum of all assessments added to return. Cannot be negative - must be 0 or greater.</t>
  </si>
  <si>
    <t>Sum of all remittance credits added to return. Cannot be negative - must be 0 or greater.</t>
  </si>
  <si>
    <t>Sum of all lease credits added to return. Cannot be negative - must be 0 or greater.</t>
  </si>
  <si>
    <t xml:space="preserve">Sum of columns J &amp; L of this row. Can be negative or positive. </t>
  </si>
  <si>
    <t>Total Royalty &amp; Assessments Paid Amount</t>
  </si>
  <si>
    <t>Max Length</t>
  </si>
  <si>
    <t>Overlaid with system timestamp. Enter 0.</t>
  </si>
  <si>
    <t>Optional field. Can be blank.</t>
  </si>
  <si>
    <t>Column M minus column R, plus column S. Can be negative or positive.</t>
  </si>
  <si>
    <t>Must be the same OGRID selected at login to online filing.</t>
  </si>
  <si>
    <t>Format (YYYYMMDD) cannot be future date.</t>
  </si>
  <si>
    <t>Must be 8 digits with beginning with “A”  for assessments and “C” for credits.  This # can be found on the notice.</t>
  </si>
  <si>
    <t>Cannot be negative – must be 0 or greater.</t>
  </si>
  <si>
    <t>Can be negative, 0 or greater.</t>
  </si>
  <si>
    <t>One or two digit code. See Product Codes tab.</t>
  </si>
  <si>
    <t>Two digit code. See Transaction Codes tab.</t>
  </si>
  <si>
    <t>If lease is unknown, please see Royalty PUN Inquiry link.</t>
  </si>
  <si>
    <t>Must be same as OGRID listed on header row
(OGR-1).</t>
  </si>
  <si>
    <t>Login ID for Online Filing</t>
  </si>
  <si>
    <t>Final Return or Not</t>
  </si>
  <si>
    <t>SenderID</t>
  </si>
  <si>
    <t>Delete all rows that do not begin with a Record Type 5, 4, or 6. All that should remain are the blue highlighted cells. See Example - CSV Ready to File. Remove highlighting, save as CSV and submit.</t>
  </si>
  <si>
    <t>Difference from reported amount</t>
  </si>
  <si>
    <t xml:space="preserve">Oil, lost * </t>
  </si>
  <si>
    <t>* Royalties are due on unrecovered spilled oil in excess of 10 BBLS</t>
  </si>
  <si>
    <t>Gross proceeds less deductions, multiplied by royalty rate % - see table. Can be negative, 0 or greater. (Negative royalties allowed only on backout/reversal lines)</t>
  </si>
  <si>
    <t xml:space="preserve">RMD Royalty Calculation </t>
  </si>
  <si>
    <t>PRE-SUBMISSION CALCULATION TOOLS - THESE COLUMNS MUST BE DELETED/CLEARED BEFORE RETURN IS SUBMITTED</t>
  </si>
  <si>
    <t>Frequently Asked Questions</t>
  </si>
  <si>
    <t>1. How do I report Negative Gross Proceeds or Negative Net Proceeds?</t>
  </si>
  <si>
    <t>If the gross price is negative, please report the volumes produced and 0 for your gross proceeds, deductions, and royalties paid.   If only the net price is negative (deductions exceed proceeds), please report the volumes and positive gross proceeds and include allowable deductions equal to the value of the gross proceeds, and 0 for your royalties paid.</t>
  </si>
  <si>
    <r>
      <t>Is reported value acceptable?</t>
    </r>
    <r>
      <rPr>
        <sz val="7"/>
        <color rgb="FFC00000"/>
        <rFont val="Arial"/>
        <family val="2"/>
      </rPr>
      <t xml:space="preserve"> 
If within $1 of reported amount, ok to submit, if not, must be corrected.</t>
    </r>
  </si>
  <si>
    <r>
      <t xml:space="preserve">Do Deductions Exceed Gross Proceeds? 
</t>
    </r>
    <r>
      <rPr>
        <sz val="7"/>
        <color rgb="FFC00000"/>
        <rFont val="Arial"/>
        <family val="2"/>
      </rPr>
      <t>If no, ok to submit, if yes, must be corrected.</t>
    </r>
  </si>
  <si>
    <t>Must be greater than the last XMIT CTL NBR used in sender's previous file , if the return was accepted. Recommend using the date in YYYYMMDD format. If submitting multiple returns, add a 1 at the end for the first file, 2 for the second, etc.</t>
  </si>
  <si>
    <t>Used only once per year after advance notices are sent. Can be negative or positive.</t>
  </si>
  <si>
    <t>Gas, Wellhead natural gas</t>
  </si>
  <si>
    <t>SG</t>
  </si>
  <si>
    <t>SR</t>
  </si>
  <si>
    <t>VC0955</t>
  </si>
  <si>
    <t>SG1234</t>
  </si>
  <si>
    <t>SR4321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</si>
</sst>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
    <numFmt numFmtId="165" formatCode="0.000%"/>
    <numFmt numFmtId="166" formatCode="_(* #,##0_);_(* \(#,##0\);_(* &quot;-&quot;??_);_(@_)"/>
  </numFmts>
  <fonts count="36" x14ac:knownFonts="1">
    <font>
      <sz val="10"/>
      <name val="Arial"/>
    </font>
    <font>
      <sz val="11"/>
      <color theme="1"/>
      <name val="Calibri"/>
      <family val="2"/>
      <scheme val="minor"/>
    </font>
    <font>
      <sz val="10"/>
      <name val="Arial"/>
      <family val="2"/>
    </font>
    <font>
      <u/>
      <sz val="10"/>
      <color indexed="12"/>
      <name val="Arial"/>
      <family val="2"/>
    </font>
    <font>
      <b/>
      <sz val="10"/>
      <name val="Arial"/>
      <family val="2"/>
    </font>
    <font>
      <sz val="10"/>
      <name val="Arial"/>
      <family val="2"/>
    </font>
    <font>
      <sz val="10"/>
      <name val="Arial"/>
      <family val="2"/>
    </font>
    <font>
      <b/>
      <sz val="12"/>
      <name val="Calibri"/>
      <family val="2"/>
      <scheme val="minor"/>
    </font>
    <font>
      <sz val="12"/>
      <name val="Calibri"/>
      <family val="2"/>
      <scheme val="minor"/>
    </font>
    <font>
      <sz val="12"/>
      <name val="Arial"/>
      <family val="2"/>
    </font>
    <font>
      <i/>
      <sz val="10"/>
      <name val="Calibri"/>
      <family val="2"/>
      <scheme val="minor"/>
    </font>
    <font>
      <b/>
      <sz val="12"/>
      <color theme="1"/>
      <name val="Calibri"/>
      <family val="2"/>
      <scheme val="minor"/>
    </font>
    <font>
      <b/>
      <i/>
      <sz val="10"/>
      <name val="Calibri"/>
      <family val="2"/>
      <scheme val="minor"/>
    </font>
    <font>
      <b/>
      <u/>
      <sz val="12"/>
      <name val="Calibri"/>
      <family val="2"/>
      <scheme val="minor"/>
    </font>
    <font>
      <b/>
      <sz val="10"/>
      <name val="Calibri"/>
      <family val="2"/>
      <scheme val="minor"/>
    </font>
    <font>
      <sz val="10"/>
      <name val="Calibri"/>
      <family val="2"/>
      <scheme val="minor"/>
    </font>
    <font>
      <sz val="8"/>
      <color rgb="FFC00000"/>
      <name val="Calibri"/>
      <family val="2"/>
      <scheme val="minor"/>
    </font>
    <font>
      <b/>
      <sz val="8"/>
      <name val="Calibri"/>
      <family val="2"/>
      <scheme val="minor"/>
    </font>
    <font>
      <b/>
      <u/>
      <sz val="10"/>
      <color rgb="FFC00000"/>
      <name val="Calibri"/>
      <family val="2"/>
      <scheme val="minor"/>
    </font>
    <font>
      <u/>
      <sz val="10"/>
      <color indexed="12"/>
      <name val="Calibri"/>
      <family val="2"/>
      <scheme val="minor"/>
    </font>
    <font>
      <sz val="8"/>
      <name val="Arial"/>
      <family val="2"/>
    </font>
    <font>
      <i/>
      <sz val="10"/>
      <color rgb="FF002060"/>
      <name val="Calibri"/>
      <family val="2"/>
      <scheme val="minor"/>
    </font>
    <font>
      <sz val="8"/>
      <name val="Calibri"/>
      <family val="2"/>
      <scheme val="minor"/>
    </font>
    <font>
      <b/>
      <sz val="8"/>
      <name val="Arial"/>
      <family val="2"/>
    </font>
    <font>
      <u/>
      <sz val="9"/>
      <color indexed="12"/>
      <name val="Calibri"/>
      <family val="2"/>
      <scheme val="minor"/>
    </font>
    <font>
      <sz val="10"/>
      <name val="Arial"/>
      <family val="2"/>
    </font>
    <font>
      <b/>
      <sz val="8"/>
      <name val="Calibri"/>
      <family val="2"/>
    </font>
    <font>
      <b/>
      <sz val="10"/>
      <name val="Calibri"/>
      <family val="2"/>
    </font>
    <font>
      <sz val="8"/>
      <name val="Calibri"/>
      <family val="2"/>
    </font>
    <font>
      <b/>
      <i/>
      <u/>
      <sz val="10"/>
      <color theme="0"/>
      <name val="Calibri"/>
      <family val="2"/>
      <scheme val="minor"/>
    </font>
    <font>
      <b/>
      <sz val="10"/>
      <color theme="0"/>
      <name val="Calibri"/>
      <family val="2"/>
      <scheme val="minor"/>
    </font>
    <font>
      <i/>
      <sz val="10"/>
      <color theme="0"/>
      <name val="Calibri"/>
      <family val="2"/>
      <scheme val="minor"/>
    </font>
    <font>
      <b/>
      <i/>
      <sz val="10"/>
      <color theme="0"/>
      <name val="Calibri"/>
      <family val="2"/>
      <scheme val="minor"/>
    </font>
    <font>
      <b/>
      <sz val="8"/>
      <color theme="0"/>
      <name val="Arial"/>
      <family val="2"/>
    </font>
    <font>
      <sz val="7"/>
      <color rgb="FFC00000"/>
      <name val="Arial"/>
      <family val="2"/>
    </font>
    <font>
      <b/>
      <sz val="12"/>
      <color theme="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4CD"/>
        <bgColor indexed="64"/>
      </patternFill>
    </fill>
    <fill>
      <patternFill patternType="solid">
        <fgColor rgb="FFE3F4FF"/>
        <bgColor indexed="64"/>
      </patternFill>
    </fill>
    <fill>
      <patternFill patternType="solid">
        <fgColor theme="0"/>
        <bgColor indexed="64"/>
      </patternFill>
    </fill>
    <fill>
      <patternFill patternType="solid">
        <fgColor theme="3"/>
        <bgColor indexed="64"/>
      </patternFill>
    </fill>
  </fills>
  <borders count="24">
    <border>
      <left/>
      <right/>
      <top/>
      <bottom/>
      <diagonal/>
    </border>
    <border>
      <left/>
      <right/>
      <top/>
      <bottom style="medium">
        <color indexed="64"/>
      </bottom>
      <diagonal/>
    </border>
    <border>
      <left/>
      <right/>
      <top/>
      <bottom style="medium">
        <color indexed="8"/>
      </bottom>
      <diagonal/>
    </border>
    <border>
      <left/>
      <right/>
      <top style="medium">
        <color indexed="8"/>
      </top>
      <bottom/>
      <diagonal/>
    </border>
    <border>
      <left/>
      <right/>
      <top/>
      <bottom style="medium">
        <color theme="1"/>
      </bottom>
      <diagonal/>
    </border>
    <border>
      <left/>
      <right/>
      <top style="medium">
        <color indexed="8"/>
      </top>
      <bottom style="medium">
        <color indexed="8"/>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theme="1"/>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s>
  <cellStyleXfs count="7">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9" fontId="6" fillId="0" borderId="0" applyFont="0" applyFill="0" applyBorder="0" applyAlignment="0" applyProtection="0"/>
    <xf numFmtId="0" fontId="9" fillId="0" borderId="0"/>
    <xf numFmtId="0" fontId="1" fillId="0" borderId="0"/>
    <xf numFmtId="43" fontId="25" fillId="0" borderId="0" applyFont="0" applyFill="0" applyBorder="0" applyAlignment="0" applyProtection="0"/>
  </cellStyleXfs>
  <cellXfs count="117">
    <xf numFmtId="0" fontId="0" fillId="0" borderId="0" xfId="0"/>
    <xf numFmtId="0" fontId="4" fillId="0" borderId="0" xfId="0" applyFont="1"/>
    <xf numFmtId="49" fontId="5" fillId="0" borderId="0" xfId="0" applyNumberFormat="1" applyFont="1" applyAlignment="1">
      <alignment horizontal="left"/>
    </xf>
    <xf numFmtId="0" fontId="5" fillId="0" borderId="0" xfId="0" applyFont="1" applyAlignment="1">
      <alignment horizontal="left"/>
    </xf>
    <xf numFmtId="49" fontId="2" fillId="0" borderId="0" xfId="0" applyNumberFormat="1" applyFont="1" applyAlignment="1">
      <alignment horizontal="left"/>
    </xf>
    <xf numFmtId="0" fontId="8" fillId="0" borderId="0" xfId="0" applyFont="1" applyAlignment="1">
      <alignment horizontal="center"/>
    </xf>
    <xf numFmtId="0" fontId="8" fillId="0" borderId="0" xfId="4" applyFont="1"/>
    <xf numFmtId="0" fontId="8" fillId="0" borderId="2" xfId="4" applyFont="1" applyBorder="1"/>
    <xf numFmtId="0" fontId="7" fillId="0" borderId="2" xfId="4" applyFont="1" applyBorder="1"/>
    <xf numFmtId="0" fontId="7" fillId="0" borderId="0" xfId="4" applyFont="1" applyAlignment="1">
      <alignment horizontal="center" vertical="center" wrapText="1"/>
    </xf>
    <xf numFmtId="0" fontId="7" fillId="0" borderId="2" xfId="4" applyFont="1" applyBorder="1" applyAlignment="1">
      <alignment horizontal="left" vertical="center"/>
    </xf>
    <xf numFmtId="0" fontId="8" fillId="0" borderId="0" xfId="4" applyFont="1" applyAlignment="1">
      <alignment vertical="center"/>
    </xf>
    <xf numFmtId="0" fontId="8" fillId="0" borderId="3" xfId="4" applyFont="1" applyBorder="1" applyAlignment="1">
      <alignment horizontal="center"/>
    </xf>
    <xf numFmtId="0" fontId="8" fillId="0" borderId="0" xfId="4" applyFont="1" applyAlignment="1">
      <alignment horizontal="left"/>
    </xf>
    <xf numFmtId="0" fontId="8" fillId="0" borderId="0" xfId="4" applyFont="1" applyAlignment="1">
      <alignment horizontal="center"/>
    </xf>
    <xf numFmtId="0" fontId="8" fillId="0" borderId="4" xfId="4" applyFont="1" applyBorder="1" applyAlignment="1">
      <alignment horizontal="center"/>
    </xf>
    <xf numFmtId="0" fontId="8" fillId="0" borderId="4" xfId="4" applyFont="1" applyBorder="1" applyAlignment="1">
      <alignment horizontal="left"/>
    </xf>
    <xf numFmtId="0" fontId="7" fillId="0" borderId="0" xfId="4" applyFont="1"/>
    <xf numFmtId="39" fontId="8" fillId="0" borderId="0" xfId="4" applyNumberFormat="1" applyFont="1"/>
    <xf numFmtId="0" fontId="8" fillId="0" borderId="2" xfId="4" applyFont="1" applyBorder="1" applyAlignment="1">
      <alignment horizontal="center"/>
    </xf>
    <xf numFmtId="0" fontId="7" fillId="0" borderId="2" xfId="4" applyFont="1" applyBorder="1" applyAlignment="1">
      <alignment vertical="center"/>
    </xf>
    <xf numFmtId="0" fontId="8" fillId="0" borderId="4" xfId="4" applyFont="1" applyBorder="1"/>
    <xf numFmtId="0" fontId="7" fillId="0" borderId="5" xfId="4" applyFont="1" applyBorder="1" applyAlignment="1">
      <alignment vertical="center"/>
    </xf>
    <xf numFmtId="0" fontId="7" fillId="0" borderId="0" xfId="4" applyFont="1" applyAlignment="1">
      <alignment horizontal="center"/>
    </xf>
    <xf numFmtId="0" fontId="8" fillId="0" borderId="0" xfId="0" applyFont="1"/>
    <xf numFmtId="0" fontId="11" fillId="0" borderId="6" xfId="0" applyFont="1" applyBorder="1" applyAlignment="1">
      <alignment horizontal="center"/>
    </xf>
    <xf numFmtId="164" fontId="11" fillId="0" borderId="6" xfId="0" applyNumberFormat="1" applyFont="1" applyBorder="1" applyAlignment="1">
      <alignment horizontal="center"/>
    </xf>
    <xf numFmtId="0" fontId="10" fillId="0" borderId="0" xfId="0" applyFont="1" applyAlignment="1">
      <alignment vertical="top" wrapText="1"/>
    </xf>
    <xf numFmtId="165" fontId="8" fillId="0" borderId="0" xfId="3" applyNumberFormat="1" applyFont="1" applyAlignment="1">
      <alignment horizontal="center"/>
    </xf>
    <xf numFmtId="0" fontId="8" fillId="0" borderId="1" xfId="0" applyFont="1" applyBorder="1" applyAlignment="1">
      <alignment horizontal="center"/>
    </xf>
    <xf numFmtId="165" fontId="8" fillId="0" borderId="1" xfId="3" applyNumberFormat="1" applyFont="1" applyBorder="1" applyAlignment="1">
      <alignment horizontal="center"/>
    </xf>
    <xf numFmtId="0" fontId="7" fillId="2" borderId="0" xfId="0" applyFont="1" applyFill="1" applyAlignment="1">
      <alignment horizontal="center"/>
    </xf>
    <xf numFmtId="165" fontId="7" fillId="2" borderId="0" xfId="3" applyNumberFormat="1" applyFont="1" applyFill="1" applyAlignment="1">
      <alignment horizontal="center"/>
    </xf>
    <xf numFmtId="0" fontId="7" fillId="0" borderId="0" xfId="4" applyFont="1" applyAlignment="1">
      <alignment horizontal="center"/>
    </xf>
    <xf numFmtId="0" fontId="15" fillId="0" borderId="0" xfId="0" applyFont="1" applyAlignment="1">
      <alignment horizontal="left"/>
    </xf>
    <xf numFmtId="0" fontId="0" fillId="0" borderId="0" xfId="0" applyAlignment="1">
      <alignment horizontal="left"/>
    </xf>
    <xf numFmtId="0" fontId="4" fillId="0" borderId="0" xfId="0" applyFont="1" applyAlignment="1">
      <alignment horizontal="left" wrapText="1"/>
    </xf>
    <xf numFmtId="0" fontId="15" fillId="0" borderId="0" xfId="0" applyFont="1" applyFill="1" applyAlignment="1">
      <alignment horizontal="left"/>
    </xf>
    <xf numFmtId="49" fontId="15" fillId="0" borderId="0" xfId="0" applyNumberFormat="1" applyFont="1" applyFill="1" applyAlignment="1">
      <alignment horizontal="left"/>
    </xf>
    <xf numFmtId="0" fontId="14" fillId="0" borderId="0" xfId="0" applyFont="1" applyAlignment="1">
      <alignment horizontal="left"/>
    </xf>
    <xf numFmtId="0" fontId="18" fillId="3" borderId="0" xfId="0" applyFont="1" applyFill="1" applyAlignment="1">
      <alignment horizontal="left"/>
    </xf>
    <xf numFmtId="0" fontId="19" fillId="3" borderId="0" xfId="2" applyFont="1" applyFill="1" applyAlignment="1" applyProtection="1">
      <alignment horizontal="left"/>
    </xf>
    <xf numFmtId="0" fontId="15" fillId="3" borderId="0" xfId="0" applyFont="1" applyFill="1" applyAlignment="1">
      <alignment horizontal="left"/>
    </xf>
    <xf numFmtId="0" fontId="14" fillId="3" borderId="0" xfId="0" applyFont="1" applyFill="1" applyAlignment="1">
      <alignment horizontal="left"/>
    </xf>
    <xf numFmtId="0" fontId="7" fillId="5" borderId="0" xfId="0" applyFont="1" applyFill="1" applyAlignment="1">
      <alignment horizontal="center"/>
    </xf>
    <xf numFmtId="0" fontId="8" fillId="5" borderId="0" xfId="0" applyFont="1" applyFill="1" applyAlignment="1">
      <alignment horizontal="center"/>
    </xf>
    <xf numFmtId="0" fontId="8" fillId="5" borderId="0" xfId="0" quotePrefix="1" applyFont="1" applyFill="1" applyAlignment="1">
      <alignment horizontal="center"/>
    </xf>
    <xf numFmtId="0" fontId="15" fillId="6" borderId="0" xfId="0" applyFont="1" applyFill="1" applyAlignment="1">
      <alignment horizontal="left"/>
    </xf>
    <xf numFmtId="49" fontId="15" fillId="6" borderId="0" xfId="0" applyNumberFormat="1" applyFont="1" applyFill="1" applyAlignment="1">
      <alignment horizontal="left"/>
    </xf>
    <xf numFmtId="1" fontId="15" fillId="6" borderId="0" xfId="0" applyNumberFormat="1" applyFont="1" applyFill="1" applyAlignment="1">
      <alignment horizontal="left"/>
    </xf>
    <xf numFmtId="0" fontId="15" fillId="6" borderId="0" xfId="0" applyNumberFormat="1" applyFont="1" applyFill="1" applyAlignment="1">
      <alignment horizontal="left"/>
    </xf>
    <xf numFmtId="1" fontId="5" fillId="0" borderId="0" xfId="0" applyNumberFormat="1" applyFont="1" applyAlignment="1">
      <alignment horizontal="left"/>
    </xf>
    <xf numFmtId="0" fontId="24" fillId="3" borderId="0" xfId="2" applyFont="1" applyFill="1" applyAlignment="1" applyProtection="1">
      <alignment horizontal="left"/>
    </xf>
    <xf numFmtId="0" fontId="17" fillId="4" borderId="9" xfId="0" applyFont="1" applyFill="1" applyBorder="1" applyAlignment="1">
      <alignment horizontal="left" wrapText="1"/>
    </xf>
    <xf numFmtId="0" fontId="14" fillId="4" borderId="9" xfId="0" applyFont="1" applyFill="1" applyBorder="1" applyAlignment="1">
      <alignment horizontal="left" wrapText="1"/>
    </xf>
    <xf numFmtId="0" fontId="27" fillId="4" borderId="7" xfId="5" applyFont="1" applyFill="1" applyBorder="1" applyAlignment="1">
      <alignment horizontal="left" vertical="center" wrapText="1"/>
    </xf>
    <xf numFmtId="0" fontId="27" fillId="4" borderId="7" xfId="0" applyFont="1" applyFill="1" applyBorder="1" applyAlignment="1">
      <alignment horizontal="left" vertical="center" wrapText="1"/>
    </xf>
    <xf numFmtId="0" fontId="13" fillId="7" borderId="0" xfId="0" applyFont="1" applyFill="1" applyAlignment="1">
      <alignment horizontal="left"/>
    </xf>
    <xf numFmtId="0" fontId="7" fillId="7" borderId="0" xfId="0" applyFont="1" applyFill="1" applyAlignment="1">
      <alignment horizontal="left"/>
    </xf>
    <xf numFmtId="0" fontId="14" fillId="7" borderId="0" xfId="0" applyFont="1" applyFill="1" applyAlignment="1">
      <alignment horizontal="left"/>
    </xf>
    <xf numFmtId="0" fontId="15" fillId="7" borderId="0" xfId="0" applyFont="1" applyFill="1" applyAlignment="1">
      <alignment horizontal="left"/>
    </xf>
    <xf numFmtId="0" fontId="17" fillId="7" borderId="9" xfId="0" applyFont="1" applyFill="1" applyBorder="1" applyAlignment="1">
      <alignment horizontal="left" wrapText="1"/>
    </xf>
    <xf numFmtId="0" fontId="17" fillId="7" borderId="0" xfId="0" applyFont="1" applyFill="1" applyAlignment="1">
      <alignment horizontal="left"/>
    </xf>
    <xf numFmtId="0" fontId="22" fillId="7" borderId="9" xfId="0" applyFont="1" applyFill="1" applyBorder="1" applyAlignment="1">
      <alignment horizontal="left" wrapText="1"/>
    </xf>
    <xf numFmtId="0" fontId="22" fillId="7" borderId="0" xfId="0" applyFont="1" applyFill="1" applyAlignment="1">
      <alignment horizontal="left"/>
    </xf>
    <xf numFmtId="0" fontId="17" fillId="7" borderId="9" xfId="0" applyFont="1" applyFill="1" applyBorder="1" applyAlignment="1">
      <alignment horizontal="left" vertical="top" wrapText="1"/>
    </xf>
    <xf numFmtId="0" fontId="22" fillId="7" borderId="9" xfId="0" applyFont="1" applyFill="1" applyBorder="1" applyAlignment="1">
      <alignment horizontal="left" vertical="top" wrapText="1"/>
    </xf>
    <xf numFmtId="0" fontId="16" fillId="7" borderId="9" xfId="0" applyFont="1" applyFill="1" applyBorder="1" applyAlignment="1">
      <alignment horizontal="left" vertical="top" wrapText="1"/>
    </xf>
    <xf numFmtId="0" fontId="22" fillId="7" borderId="0" xfId="0" applyFont="1" applyFill="1" applyAlignment="1">
      <alignment horizontal="left" vertical="top"/>
    </xf>
    <xf numFmtId="0" fontId="26" fillId="7" borderId="7" xfId="5" applyFont="1" applyFill="1" applyBorder="1" applyAlignment="1">
      <alignment horizontal="left" vertical="center" wrapText="1"/>
    </xf>
    <xf numFmtId="0" fontId="0" fillId="7" borderId="0" xfId="0" applyFill="1" applyAlignment="1">
      <alignment horizontal="left"/>
    </xf>
    <xf numFmtId="0" fontId="28" fillId="7" borderId="7" xfId="5" applyFont="1" applyFill="1" applyBorder="1" applyAlignment="1">
      <alignment horizontal="left" vertical="center" wrapText="1"/>
    </xf>
    <xf numFmtId="0" fontId="26" fillId="7" borderId="7" xfId="0" applyFont="1" applyFill="1" applyBorder="1" applyAlignment="1">
      <alignment horizontal="left" vertical="center" wrapText="1"/>
    </xf>
    <xf numFmtId="0" fontId="20" fillId="7" borderId="0" xfId="0" applyFont="1" applyFill="1" applyAlignment="1">
      <alignment horizontal="left" wrapText="1"/>
    </xf>
    <xf numFmtId="0" fontId="28" fillId="7" borderId="7" xfId="0" applyFont="1" applyFill="1" applyBorder="1" applyAlignment="1">
      <alignment horizontal="left" vertical="center" wrapText="1"/>
    </xf>
    <xf numFmtId="166" fontId="15" fillId="7" borderId="0" xfId="6" applyNumberFormat="1" applyFont="1" applyFill="1" applyAlignment="1">
      <alignment horizontal="left"/>
    </xf>
    <xf numFmtId="0" fontId="26" fillId="4" borderId="10" xfId="5" applyFont="1" applyFill="1" applyBorder="1" applyAlignment="1">
      <alignment horizontal="left" vertical="center" wrapText="1"/>
    </xf>
    <xf numFmtId="0" fontId="27" fillId="4" borderId="10" xfId="5" applyFont="1" applyFill="1" applyBorder="1" applyAlignment="1">
      <alignment horizontal="left" vertical="center" wrapText="1"/>
    </xf>
    <xf numFmtId="0" fontId="4" fillId="7" borderId="0" xfId="0" applyFont="1" applyFill="1" applyAlignment="1">
      <alignment horizontal="left" wrapText="1"/>
    </xf>
    <xf numFmtId="1" fontId="14" fillId="7" borderId="0" xfId="0" applyNumberFormat="1" applyFont="1" applyFill="1" applyAlignment="1">
      <alignment horizontal="left"/>
    </xf>
    <xf numFmtId="0" fontId="23" fillId="7" borderId="0" xfId="0" applyFont="1" applyFill="1" applyAlignment="1">
      <alignment wrapText="1"/>
    </xf>
    <xf numFmtId="0" fontId="29" fillId="8" borderId="11" xfId="0" applyFont="1" applyFill="1" applyBorder="1" applyAlignment="1">
      <alignment vertical="center"/>
    </xf>
    <xf numFmtId="0" fontId="30" fillId="8" borderId="12" xfId="0" applyFont="1" applyFill="1" applyBorder="1" applyAlignment="1">
      <alignment vertical="center"/>
    </xf>
    <xf numFmtId="0" fontId="30" fillId="8" borderId="13" xfId="0" applyFont="1" applyFill="1" applyBorder="1" applyAlignment="1">
      <alignment vertical="center"/>
    </xf>
    <xf numFmtId="0" fontId="15" fillId="0" borderId="0" xfId="0" applyFont="1" applyAlignment="1">
      <alignment vertical="center"/>
    </xf>
    <xf numFmtId="0" fontId="31" fillId="8" borderId="12" xfId="0" applyFont="1" applyFill="1" applyBorder="1" applyAlignment="1">
      <alignment vertical="center"/>
    </xf>
    <xf numFmtId="0" fontId="32" fillId="8" borderId="12" xfId="0" applyFont="1" applyFill="1" applyBorder="1" applyAlignment="1">
      <alignment vertical="center"/>
    </xf>
    <xf numFmtId="0" fontId="32" fillId="8" borderId="13" xfId="0" applyFont="1" applyFill="1" applyBorder="1" applyAlignment="1">
      <alignment vertical="center"/>
    </xf>
    <xf numFmtId="0" fontId="21" fillId="7" borderId="0" xfId="0" applyFont="1" applyFill="1" applyAlignment="1">
      <alignment vertical="center"/>
    </xf>
    <xf numFmtId="0" fontId="21" fillId="0" borderId="0" xfId="0" applyFont="1" applyFill="1" applyAlignment="1">
      <alignment vertical="center"/>
    </xf>
    <xf numFmtId="0" fontId="31" fillId="8" borderId="13" xfId="0" applyFont="1" applyFill="1" applyBorder="1" applyAlignment="1">
      <alignment vertical="center"/>
    </xf>
    <xf numFmtId="49" fontId="22" fillId="2" borderId="14" xfId="0" applyNumberFormat="1" applyFont="1" applyFill="1" applyBorder="1" applyAlignment="1">
      <alignment horizontal="left"/>
    </xf>
    <xf numFmtId="0" fontId="22" fillId="2" borderId="15" xfId="0" applyFont="1" applyFill="1" applyBorder="1" applyAlignment="1">
      <alignment horizontal="center"/>
    </xf>
    <xf numFmtId="0" fontId="15" fillId="0" borderId="0" xfId="0" applyFont="1"/>
    <xf numFmtId="0" fontId="15" fillId="0" borderId="0" xfId="0" applyFont="1" applyAlignment="1">
      <alignment horizontal="left"/>
    </xf>
    <xf numFmtId="0" fontId="20" fillId="2" borderId="19" xfId="0" applyFont="1" applyFill="1" applyBorder="1" applyAlignment="1">
      <alignment horizontal="left" wrapText="1"/>
    </xf>
    <xf numFmtId="0" fontId="22" fillId="2" borderId="20" xfId="0" applyFont="1" applyFill="1" applyBorder="1" applyAlignment="1">
      <alignment horizontal="left"/>
    </xf>
    <xf numFmtId="0" fontId="22" fillId="2" borderId="21" xfId="0" applyFont="1" applyFill="1" applyBorder="1" applyAlignment="1">
      <alignment horizontal="left"/>
    </xf>
    <xf numFmtId="0" fontId="20" fillId="2" borderId="17" xfId="0" applyFont="1" applyFill="1" applyBorder="1" applyAlignment="1">
      <alignment horizontal="left" wrapText="1"/>
    </xf>
    <xf numFmtId="0" fontId="20" fillId="2" borderId="18" xfId="0" applyFont="1" applyFill="1" applyBorder="1" applyAlignment="1">
      <alignment horizontal="left" wrapText="1"/>
    </xf>
    <xf numFmtId="0" fontId="8" fillId="0" borderId="8" xfId="4" applyFont="1" applyBorder="1"/>
    <xf numFmtId="0" fontId="33" fillId="8" borderId="9" xfId="0" applyFont="1" applyFill="1" applyBorder="1" applyAlignment="1">
      <alignment horizontal="center" wrapText="1"/>
    </xf>
    <xf numFmtId="0" fontId="33" fillId="8" borderId="16" xfId="0" applyFont="1" applyFill="1" applyBorder="1" applyAlignment="1">
      <alignment horizontal="center" wrapText="1"/>
    </xf>
    <xf numFmtId="0" fontId="35" fillId="8" borderId="0" xfId="4" applyFont="1" applyFill="1" applyAlignment="1">
      <alignment horizontal="center"/>
    </xf>
    <xf numFmtId="0" fontId="10" fillId="2" borderId="0" xfId="0" applyFont="1" applyFill="1" applyAlignment="1">
      <alignment horizontal="center" vertical="top" wrapText="1"/>
    </xf>
    <xf numFmtId="0" fontId="10" fillId="5" borderId="0" xfId="0" applyFont="1" applyFill="1" applyAlignment="1">
      <alignment horizontal="center" vertical="top" wrapText="1"/>
    </xf>
    <xf numFmtId="0" fontId="15" fillId="0" borderId="0" xfId="4" applyFont="1" applyBorder="1" applyAlignment="1">
      <alignment horizontal="left" wrapText="1"/>
    </xf>
    <xf numFmtId="0" fontId="15" fillId="0" borderId="0" xfId="0" applyFont="1" applyAlignment="1">
      <alignment horizontal="left"/>
    </xf>
    <xf numFmtId="0" fontId="30" fillId="8" borderId="11" xfId="0" applyFont="1" applyFill="1" applyBorder="1" applyAlignment="1">
      <alignment horizontal="left"/>
    </xf>
    <xf numFmtId="0" fontId="30" fillId="8" borderId="12" xfId="0" applyFont="1" applyFill="1" applyBorder="1" applyAlignment="1">
      <alignment horizontal="left"/>
    </xf>
    <xf numFmtId="0" fontId="30" fillId="8" borderId="13" xfId="0" applyFont="1" applyFill="1" applyBorder="1" applyAlignment="1">
      <alignment horizontal="left"/>
    </xf>
    <xf numFmtId="0" fontId="14" fillId="0" borderId="0" xfId="0" applyFont="1" applyAlignment="1">
      <alignment horizontal="left"/>
    </xf>
    <xf numFmtId="0" fontId="15" fillId="0" borderId="0" xfId="0" applyFont="1" applyAlignment="1">
      <alignment horizontal="left" wrapText="1" indent="2"/>
    </xf>
    <xf numFmtId="0" fontId="20" fillId="2" borderId="22" xfId="0" applyFont="1" applyFill="1" applyBorder="1" applyAlignment="1">
      <alignment horizontal="left" wrapText="1"/>
    </xf>
    <xf numFmtId="0" fontId="22" fillId="2" borderId="23" xfId="0" applyFont="1" applyFill="1" applyBorder="1" applyAlignment="1">
      <alignment horizontal="center"/>
    </xf>
    <xf numFmtId="1" fontId="15" fillId="6" borderId="0" xfId="1" applyNumberFormat="1" applyFont="1" applyFill="1" applyAlignment="1">
      <alignment horizontal="left"/>
    </xf>
    <xf numFmtId="1" fontId="22" fillId="2" borderId="14" xfId="0" applyNumberFormat="1" applyFont="1" applyFill="1" applyBorder="1" applyAlignment="1">
      <alignment horizontal="left"/>
    </xf>
  </cellXfs>
  <cellStyles count="7">
    <cellStyle name="Comma" xfId="6" builtinId="3"/>
    <cellStyle name="Currency" xfId="1" builtinId="4"/>
    <cellStyle name="Hyperlink" xfId="2" builtinId="8"/>
    <cellStyle name="Normal" xfId="0" builtinId="0"/>
    <cellStyle name="Normal 2" xfId="4" xr:uid="{AA034523-3E03-409C-9A5F-02822A7FFD87}"/>
    <cellStyle name="Normal 3" xfId="5" xr:uid="{DAF5D8FC-E89A-4650-B5E7-B363E1216CA7}"/>
    <cellStyle name="Percent" xfId="3" builtinId="5"/>
  </cellStyles>
  <dxfs count="5">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colors>
    <mruColors>
      <color rgb="FFFFCCCC"/>
      <color rgb="FFE3F4FF"/>
      <color rgb="FFEFF9FF"/>
      <color rgb="FFEBF1F7"/>
      <color rgb="FFEDFFED"/>
      <color rgb="FFE9F5DB"/>
      <color rgb="FFFFFFE5"/>
      <color rgb="FF00642D"/>
      <color rgb="FFD8EE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eb.slo.state.nm.us/Applications/RoyaltyPunInquiry/Default.aspx" TargetMode="External"/><Relationship Id="rId1" Type="http://schemas.openxmlformats.org/officeDocument/2006/relationships/hyperlink" Target="https://www.nmstatelands.org/wp-content/uploads/2022/06/RMD-Filers-Kit-April-2022_fi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7"/>
  <sheetViews>
    <sheetView tabSelected="1" topLeftCell="A19" zoomScaleNormal="100" workbookViewId="0">
      <selection activeCell="E40" sqref="E40"/>
    </sheetView>
  </sheetViews>
  <sheetFormatPr defaultColWidth="9.140625" defaultRowHeight="12.75" x14ac:dyDescent="0.2"/>
  <cols>
    <col min="1" max="1" width="9.28515625" style="37" customWidth="1"/>
    <col min="2" max="2" width="11.7109375" style="37" customWidth="1"/>
    <col min="3" max="3" width="15.140625" style="37" customWidth="1"/>
    <col min="4" max="4" width="27.7109375" style="37" customWidth="1"/>
    <col min="5" max="5" width="11.5703125" style="37" customWidth="1"/>
    <col min="6" max="6" width="9.28515625" style="37" customWidth="1"/>
    <col min="7" max="7" width="9.140625" style="37" customWidth="1"/>
    <col min="8" max="8" width="11.140625" style="37" customWidth="1"/>
    <col min="9" max="9" width="11.28515625" style="37" bestFit="1" customWidth="1"/>
    <col min="10" max="10" width="10" style="37" customWidth="1"/>
    <col min="11" max="11" width="9" style="37" customWidth="1"/>
    <col min="12" max="12" width="12.85546875" style="37" customWidth="1"/>
    <col min="13" max="13" width="10.5703125" style="37" customWidth="1"/>
    <col min="14" max="14" width="12.7109375" style="37" customWidth="1"/>
    <col min="15" max="15" width="14.42578125" style="37" customWidth="1"/>
    <col min="16" max="16" width="18.85546875" style="37" bestFit="1" customWidth="1"/>
    <col min="17" max="17" width="10.28515625" style="37" customWidth="1"/>
    <col min="18" max="18" width="10.140625" style="37" customWidth="1"/>
    <col min="19" max="19" width="12.42578125" style="37" customWidth="1"/>
    <col min="20" max="20" width="10.42578125" style="37" customWidth="1"/>
    <col min="21" max="21" width="10.85546875" style="37" customWidth="1"/>
    <col min="22" max="22" width="11.28515625" style="37" customWidth="1"/>
    <col min="23" max="23" width="11.42578125" style="37" customWidth="1"/>
    <col min="24" max="24" width="9.7109375" style="37" bestFit="1" customWidth="1"/>
    <col min="25" max="16384" width="9.140625" style="37"/>
  </cols>
  <sheetData>
    <row r="1" spans="1:24" s="60" customFormat="1" ht="15.75" x14ac:dyDescent="0.25">
      <c r="A1" s="57" t="s">
        <v>5</v>
      </c>
      <c r="B1" s="58" t="s">
        <v>6</v>
      </c>
      <c r="C1" s="59"/>
      <c r="D1" s="59"/>
      <c r="E1" s="59"/>
      <c r="F1" s="59"/>
      <c r="G1" s="59"/>
      <c r="H1" s="59"/>
      <c r="I1" s="59"/>
      <c r="J1" s="59"/>
      <c r="K1" s="59"/>
      <c r="L1" s="59"/>
      <c r="M1" s="59"/>
      <c r="N1" s="59"/>
      <c r="O1" s="59"/>
      <c r="P1" s="59"/>
      <c r="Q1" s="59"/>
      <c r="R1" s="59"/>
      <c r="S1" s="59"/>
      <c r="T1" s="59"/>
      <c r="U1" s="59"/>
      <c r="V1" s="59"/>
      <c r="W1" s="59"/>
      <c r="X1" s="59"/>
    </row>
    <row r="2" spans="1:24" s="60" customFormat="1" ht="13.5" thickBot="1" x14ac:dyDescent="0.25">
      <c r="A2" s="59"/>
      <c r="B2" s="59"/>
      <c r="C2" s="59"/>
      <c r="D2" s="59"/>
      <c r="E2" s="59"/>
      <c r="F2" s="59"/>
      <c r="G2" s="59"/>
      <c r="H2" s="59"/>
      <c r="I2" s="59"/>
      <c r="J2" s="59"/>
      <c r="K2" s="59"/>
      <c r="L2" s="59"/>
      <c r="M2" s="59"/>
      <c r="N2" s="59"/>
      <c r="O2" s="59"/>
      <c r="P2" s="59"/>
      <c r="Q2" s="59"/>
      <c r="R2" s="59"/>
      <c r="S2" s="59"/>
      <c r="T2" s="59"/>
      <c r="U2" s="59"/>
      <c r="V2" s="59"/>
      <c r="W2" s="59"/>
      <c r="X2" s="59"/>
    </row>
    <row r="3" spans="1:24" s="84" customFormat="1" ht="17.100000000000001" customHeight="1" thickBot="1" x14ac:dyDescent="0.25">
      <c r="A3" s="81" t="s">
        <v>171</v>
      </c>
      <c r="B3" s="82"/>
      <c r="C3" s="82"/>
      <c r="D3" s="82"/>
      <c r="E3" s="82"/>
      <c r="F3" s="82"/>
      <c r="G3" s="82"/>
      <c r="H3" s="82"/>
      <c r="I3" s="82"/>
      <c r="J3" s="82"/>
      <c r="K3" s="82"/>
      <c r="L3" s="82"/>
      <c r="M3" s="82"/>
      <c r="N3" s="82"/>
      <c r="O3" s="82" t="s">
        <v>3</v>
      </c>
      <c r="P3" s="82"/>
      <c r="Q3" s="82"/>
      <c r="R3" s="82"/>
      <c r="S3" s="82"/>
      <c r="T3" s="82"/>
      <c r="U3" s="82"/>
      <c r="V3" s="82"/>
      <c r="W3" s="82"/>
      <c r="X3" s="83"/>
    </row>
    <row r="4" spans="1:24" s="39" customFormat="1" ht="25.5" x14ac:dyDescent="0.2">
      <c r="A4" s="53" t="s">
        <v>115</v>
      </c>
      <c r="B4" s="54" t="s">
        <v>114</v>
      </c>
      <c r="C4" s="54" t="s">
        <v>0</v>
      </c>
      <c r="D4" s="54" t="s">
        <v>113</v>
      </c>
      <c r="E4" s="54" t="s">
        <v>112</v>
      </c>
      <c r="F4" s="54" t="s">
        <v>111</v>
      </c>
      <c r="G4" s="54" t="s">
        <v>110</v>
      </c>
      <c r="H4" s="54" t="s">
        <v>109</v>
      </c>
      <c r="I4" s="54" t="s">
        <v>108</v>
      </c>
      <c r="J4" s="54" t="s">
        <v>107</v>
      </c>
      <c r="K4" s="54" t="s">
        <v>106</v>
      </c>
      <c r="L4" s="54" t="s">
        <v>105</v>
      </c>
      <c r="M4" s="54" t="s">
        <v>104</v>
      </c>
      <c r="N4" s="54" t="s">
        <v>103</v>
      </c>
      <c r="O4" s="54" t="s">
        <v>102</v>
      </c>
      <c r="P4" s="54" t="s">
        <v>101</v>
      </c>
      <c r="Q4" s="54" t="s">
        <v>100</v>
      </c>
      <c r="R4" s="54" t="s">
        <v>99</v>
      </c>
      <c r="S4" s="54" t="s">
        <v>98</v>
      </c>
      <c r="T4" s="54" t="s">
        <v>97</v>
      </c>
      <c r="U4" s="54" t="s">
        <v>96</v>
      </c>
      <c r="V4" s="54" t="s">
        <v>95</v>
      </c>
      <c r="W4" s="54" t="s">
        <v>94</v>
      </c>
      <c r="X4" s="54" t="s">
        <v>93</v>
      </c>
    </row>
    <row r="5" spans="1:24" s="62" customFormat="1" ht="45" x14ac:dyDescent="0.2">
      <c r="A5" s="61" t="s">
        <v>92</v>
      </c>
      <c r="B5" s="61" t="s">
        <v>91</v>
      </c>
      <c r="C5" s="61" t="s">
        <v>90</v>
      </c>
      <c r="D5" s="61" t="s">
        <v>119</v>
      </c>
      <c r="E5" s="61" t="s">
        <v>194</v>
      </c>
      <c r="F5" s="61" t="s">
        <v>195</v>
      </c>
      <c r="G5" s="61" t="s">
        <v>89</v>
      </c>
      <c r="H5" s="61" t="s">
        <v>158</v>
      </c>
      <c r="I5" s="61" t="s">
        <v>158</v>
      </c>
      <c r="J5" s="61" t="s">
        <v>88</v>
      </c>
      <c r="K5" s="61" t="s">
        <v>117</v>
      </c>
      <c r="L5" s="61" t="s">
        <v>118</v>
      </c>
      <c r="M5" s="61" t="s">
        <v>180</v>
      </c>
      <c r="N5" s="61" t="s">
        <v>87</v>
      </c>
      <c r="O5" s="61" t="s">
        <v>86</v>
      </c>
      <c r="P5" s="61" t="s">
        <v>158</v>
      </c>
      <c r="Q5" s="61" t="s">
        <v>158</v>
      </c>
      <c r="R5" s="61" t="s">
        <v>85</v>
      </c>
      <c r="S5" s="61" t="s">
        <v>84</v>
      </c>
      <c r="T5" s="61" t="s">
        <v>83</v>
      </c>
      <c r="U5" s="61" t="s">
        <v>82</v>
      </c>
      <c r="V5" s="61" t="s">
        <v>81</v>
      </c>
      <c r="W5" s="61" t="s">
        <v>80</v>
      </c>
      <c r="X5" s="61" t="s">
        <v>79</v>
      </c>
    </row>
    <row r="6" spans="1:24" s="64" customFormat="1" ht="11.25" x14ac:dyDescent="0.2">
      <c r="A6" s="61" t="s">
        <v>78</v>
      </c>
      <c r="B6" s="63" t="s">
        <v>77</v>
      </c>
      <c r="C6" s="63" t="s">
        <v>77</v>
      </c>
      <c r="D6" s="63" t="s">
        <v>77</v>
      </c>
      <c r="E6" s="63" t="s">
        <v>76</v>
      </c>
      <c r="F6" s="63" t="s">
        <v>76</v>
      </c>
      <c r="G6" s="63" t="s">
        <v>76</v>
      </c>
      <c r="H6" s="63" t="s">
        <v>77</v>
      </c>
      <c r="I6" s="63" t="s">
        <v>77</v>
      </c>
      <c r="J6" s="63" t="s">
        <v>77</v>
      </c>
      <c r="K6" s="63" t="s">
        <v>77</v>
      </c>
      <c r="L6" s="63" t="s">
        <v>77</v>
      </c>
      <c r="M6" s="63" t="s">
        <v>77</v>
      </c>
      <c r="N6" s="63" t="s">
        <v>77</v>
      </c>
      <c r="O6" s="63" t="s">
        <v>77</v>
      </c>
      <c r="P6" s="63" t="s">
        <v>77</v>
      </c>
      <c r="Q6" s="63" t="s">
        <v>77</v>
      </c>
      <c r="R6" s="63" t="s">
        <v>77</v>
      </c>
      <c r="S6" s="63" t="s">
        <v>77</v>
      </c>
      <c r="T6" s="63" t="s">
        <v>77</v>
      </c>
      <c r="U6" s="63" t="s">
        <v>77</v>
      </c>
      <c r="V6" s="63" t="s">
        <v>76</v>
      </c>
      <c r="W6" s="63" t="s">
        <v>77</v>
      </c>
      <c r="X6" s="63" t="s">
        <v>76</v>
      </c>
    </row>
    <row r="7" spans="1:24" s="64" customFormat="1" ht="11.25" x14ac:dyDescent="0.2">
      <c r="A7" s="61" t="s">
        <v>181</v>
      </c>
      <c r="B7" s="63">
        <v>8</v>
      </c>
      <c r="C7" s="63">
        <v>6</v>
      </c>
      <c r="D7" s="63">
        <v>9</v>
      </c>
      <c r="E7" s="63">
        <v>15</v>
      </c>
      <c r="F7" s="63">
        <v>1</v>
      </c>
      <c r="G7" s="63">
        <v>1</v>
      </c>
      <c r="H7" s="63">
        <v>4</v>
      </c>
      <c r="I7" s="63">
        <v>7</v>
      </c>
      <c r="J7" s="63">
        <v>7</v>
      </c>
      <c r="K7" s="63">
        <v>7</v>
      </c>
      <c r="L7" s="63">
        <v>7</v>
      </c>
      <c r="M7" s="63">
        <v>7</v>
      </c>
      <c r="N7" s="63">
        <v>7</v>
      </c>
      <c r="O7" s="63">
        <v>7</v>
      </c>
      <c r="P7" s="63">
        <v>4</v>
      </c>
      <c r="Q7" s="63">
        <v>7</v>
      </c>
      <c r="R7" s="63">
        <v>7</v>
      </c>
      <c r="S7" s="63">
        <v>7</v>
      </c>
      <c r="T7" s="63">
        <v>7.2</v>
      </c>
      <c r="U7" s="63">
        <v>2</v>
      </c>
      <c r="V7" s="63">
        <v>1</v>
      </c>
      <c r="W7" s="63">
        <v>8</v>
      </c>
      <c r="X7" s="63">
        <v>20</v>
      </c>
    </row>
    <row r="8" spans="1:24" s="68" customFormat="1" ht="78.75" x14ac:dyDescent="0.2">
      <c r="A8" s="65" t="s">
        <v>74</v>
      </c>
      <c r="B8" s="66" t="s">
        <v>186</v>
      </c>
      <c r="C8" s="66" t="s">
        <v>185</v>
      </c>
      <c r="D8" s="66" t="s">
        <v>209</v>
      </c>
      <c r="E8" s="66" t="s">
        <v>73</v>
      </c>
      <c r="F8" s="66" t="s">
        <v>72</v>
      </c>
      <c r="G8" s="66" t="s">
        <v>72</v>
      </c>
      <c r="H8" s="67" t="s">
        <v>116</v>
      </c>
      <c r="I8" s="67" t="s">
        <v>116</v>
      </c>
      <c r="J8" s="66" t="s">
        <v>174</v>
      </c>
      <c r="K8" s="67" t="s">
        <v>116</v>
      </c>
      <c r="L8" s="66" t="s">
        <v>176</v>
      </c>
      <c r="M8" s="66" t="s">
        <v>179</v>
      </c>
      <c r="N8" s="66" t="s">
        <v>177</v>
      </c>
      <c r="O8" s="66" t="s">
        <v>178</v>
      </c>
      <c r="P8" s="67" t="s">
        <v>116</v>
      </c>
      <c r="Q8" s="67" t="s">
        <v>116</v>
      </c>
      <c r="R8" s="66" t="s">
        <v>175</v>
      </c>
      <c r="S8" s="66" t="s">
        <v>210</v>
      </c>
      <c r="T8" s="66" t="s">
        <v>184</v>
      </c>
      <c r="U8" s="66" t="s">
        <v>170</v>
      </c>
      <c r="V8" s="66" t="s">
        <v>71</v>
      </c>
      <c r="W8" s="66" t="s">
        <v>182</v>
      </c>
      <c r="X8" s="66" t="s">
        <v>183</v>
      </c>
    </row>
    <row r="9" spans="1:24" s="38" customFormat="1" ht="18" customHeight="1" x14ac:dyDescent="0.2">
      <c r="A9" s="47">
        <v>5</v>
      </c>
      <c r="B9" s="49">
        <v>20240925</v>
      </c>
      <c r="C9" s="47">
        <v>123456</v>
      </c>
      <c r="D9" s="49">
        <v>202409251</v>
      </c>
      <c r="E9" s="48" t="s">
        <v>196</v>
      </c>
      <c r="F9" s="47" t="s">
        <v>2</v>
      </c>
      <c r="G9" s="47" t="s">
        <v>2</v>
      </c>
      <c r="H9" s="47">
        <v>0</v>
      </c>
      <c r="I9" s="47">
        <v>0</v>
      </c>
      <c r="J9" s="48">
        <v>176598</v>
      </c>
      <c r="K9" s="47">
        <v>0</v>
      </c>
      <c r="L9" s="47">
        <v>4150</v>
      </c>
      <c r="M9" s="48">
        <v>180748</v>
      </c>
      <c r="N9" s="47">
        <v>3000</v>
      </c>
      <c r="O9" s="47">
        <v>0</v>
      </c>
      <c r="P9" s="47">
        <v>0</v>
      </c>
      <c r="Q9" s="47">
        <v>0</v>
      </c>
      <c r="R9" s="47">
        <v>3000</v>
      </c>
      <c r="S9" s="47">
        <v>0</v>
      </c>
      <c r="T9" s="48">
        <v>177748</v>
      </c>
      <c r="U9" s="47">
        <v>1</v>
      </c>
      <c r="V9" s="47" t="s">
        <v>7</v>
      </c>
      <c r="W9" s="47">
        <v>0</v>
      </c>
      <c r="X9" s="47" t="s">
        <v>8</v>
      </c>
    </row>
    <row r="10" spans="1:24" s="60" customFormat="1" ht="13.5" thickBot="1" x14ac:dyDescent="0.25">
      <c r="A10" s="59"/>
      <c r="B10" s="59"/>
      <c r="C10" s="59"/>
      <c r="D10" s="59" t="s">
        <v>3</v>
      </c>
      <c r="E10" s="59"/>
      <c r="F10" s="59"/>
      <c r="G10" s="59"/>
      <c r="H10" s="59"/>
      <c r="I10" s="59"/>
      <c r="J10" s="59"/>
      <c r="K10" s="59"/>
      <c r="L10" s="59"/>
      <c r="M10" s="59"/>
      <c r="N10" s="59"/>
      <c r="O10" s="59"/>
      <c r="P10" s="59"/>
      <c r="Q10" s="59"/>
      <c r="R10" s="59"/>
      <c r="S10" s="59"/>
      <c r="T10" s="59"/>
      <c r="U10" s="59"/>
      <c r="V10" s="59"/>
      <c r="W10" s="59"/>
      <c r="X10" s="59"/>
    </row>
    <row r="11" spans="1:24" s="89" customFormat="1" ht="17.100000000000001" customHeight="1" thickBot="1" x14ac:dyDescent="0.25">
      <c r="A11" s="81" t="s">
        <v>69</v>
      </c>
      <c r="B11" s="85"/>
      <c r="C11" s="86" t="s">
        <v>70</v>
      </c>
      <c r="D11" s="85"/>
      <c r="E11" s="86"/>
      <c r="F11" s="87"/>
      <c r="G11" s="90"/>
      <c r="H11" s="90"/>
      <c r="I11" s="88"/>
      <c r="J11" s="88"/>
      <c r="K11" s="88"/>
      <c r="L11" s="88"/>
      <c r="M11" s="88"/>
      <c r="N11" s="88"/>
      <c r="O11" s="88"/>
      <c r="P11" s="88"/>
      <c r="Q11" s="88"/>
      <c r="R11" s="88"/>
      <c r="S11" s="88"/>
      <c r="T11" s="88"/>
      <c r="U11" s="88"/>
      <c r="V11" s="88"/>
      <c r="W11" s="88"/>
      <c r="X11" s="88"/>
    </row>
    <row r="12" spans="1:24" s="35" customFormat="1" x14ac:dyDescent="0.2">
      <c r="A12" s="76" t="s">
        <v>115</v>
      </c>
      <c r="B12" s="77" t="s">
        <v>0</v>
      </c>
      <c r="C12" s="77" t="s">
        <v>120</v>
      </c>
      <c r="D12" s="77" t="s">
        <v>121</v>
      </c>
      <c r="E12" s="70"/>
      <c r="F12" s="70"/>
      <c r="G12" s="70"/>
      <c r="H12" s="70"/>
      <c r="I12" s="70"/>
      <c r="J12" s="70"/>
      <c r="K12" s="70"/>
      <c r="L12" s="70"/>
      <c r="M12" s="70"/>
      <c r="N12" s="70"/>
      <c r="O12" s="70"/>
      <c r="P12" s="70"/>
      <c r="Q12" s="70"/>
      <c r="R12" s="70"/>
      <c r="S12" s="70"/>
      <c r="T12" s="70"/>
      <c r="U12" s="70"/>
      <c r="V12" s="70"/>
      <c r="W12" s="70"/>
      <c r="X12" s="70"/>
    </row>
    <row r="13" spans="1:24" s="70" customFormat="1" ht="33.75" x14ac:dyDescent="0.2">
      <c r="A13" s="69" t="s">
        <v>92</v>
      </c>
      <c r="B13" s="69" t="s">
        <v>156</v>
      </c>
      <c r="C13" s="69" t="s">
        <v>157</v>
      </c>
      <c r="D13" s="69" t="s">
        <v>122</v>
      </c>
    </row>
    <row r="14" spans="1:24" s="70" customFormat="1" x14ac:dyDescent="0.2">
      <c r="A14" s="69" t="s">
        <v>78</v>
      </c>
      <c r="B14" s="71" t="s">
        <v>77</v>
      </c>
      <c r="C14" s="71" t="s">
        <v>76</v>
      </c>
      <c r="D14" s="71" t="s">
        <v>77</v>
      </c>
    </row>
    <row r="15" spans="1:24" s="70" customFormat="1" ht="22.5" x14ac:dyDescent="0.2">
      <c r="A15" s="69" t="s">
        <v>75</v>
      </c>
      <c r="B15" s="71">
        <v>6</v>
      </c>
      <c r="C15" s="71">
        <v>8</v>
      </c>
      <c r="D15" s="71">
        <v>9</v>
      </c>
    </row>
    <row r="16" spans="1:24" s="70" customFormat="1" ht="67.5" x14ac:dyDescent="0.2">
      <c r="A16" s="69" t="s">
        <v>74</v>
      </c>
      <c r="B16" s="71" t="s">
        <v>193</v>
      </c>
      <c r="C16" s="71" t="s">
        <v>187</v>
      </c>
      <c r="D16" s="71" t="s">
        <v>188</v>
      </c>
    </row>
    <row r="17" spans="1:26" s="60" customFormat="1" ht="18" customHeight="1" x14ac:dyDescent="0.2">
      <c r="A17" s="47">
        <v>4</v>
      </c>
      <c r="B17" s="47">
        <v>123456</v>
      </c>
      <c r="C17" s="47" t="s">
        <v>4</v>
      </c>
      <c r="D17" s="47">
        <v>150</v>
      </c>
    </row>
    <row r="18" spans="1:26" s="60" customFormat="1" ht="18" customHeight="1" x14ac:dyDescent="0.2">
      <c r="A18" s="47">
        <v>4</v>
      </c>
      <c r="B18" s="47">
        <v>123456</v>
      </c>
      <c r="C18" s="47" t="s">
        <v>172</v>
      </c>
      <c r="D18" s="47">
        <v>4000</v>
      </c>
    </row>
    <row r="19" spans="1:26" ht="18" customHeight="1" x14ac:dyDescent="0.2">
      <c r="A19" s="47">
        <v>4</v>
      </c>
      <c r="B19" s="47">
        <v>123456</v>
      </c>
      <c r="C19" s="47" t="s">
        <v>173</v>
      </c>
      <c r="D19" s="47">
        <v>3000</v>
      </c>
      <c r="E19" s="60"/>
      <c r="F19" s="60"/>
      <c r="G19" s="60"/>
      <c r="H19" s="60"/>
      <c r="I19" s="60"/>
      <c r="J19" s="60"/>
      <c r="K19" s="60"/>
      <c r="L19" s="60"/>
      <c r="M19" s="60"/>
      <c r="N19" s="60"/>
      <c r="O19" s="60"/>
      <c r="P19" s="60"/>
      <c r="Q19" s="60"/>
      <c r="R19" s="60"/>
      <c r="S19" s="60"/>
      <c r="T19" s="60"/>
      <c r="U19" s="60"/>
      <c r="V19" s="60"/>
      <c r="W19" s="60"/>
      <c r="X19" s="60"/>
      <c r="Y19" s="60"/>
      <c r="Z19" s="60"/>
    </row>
    <row r="20" spans="1:26" s="60" customFormat="1" ht="13.5" thickBot="1" x14ac:dyDescent="0.25">
      <c r="A20" s="59"/>
      <c r="B20" s="59"/>
      <c r="C20" s="59"/>
      <c r="D20" s="59"/>
      <c r="E20" s="59"/>
      <c r="F20" s="59"/>
      <c r="G20" s="59"/>
      <c r="H20" s="59"/>
      <c r="I20" s="59"/>
      <c r="J20" s="59"/>
      <c r="K20" s="59"/>
      <c r="L20" s="59"/>
      <c r="M20" s="59"/>
      <c r="N20" s="59"/>
      <c r="O20" s="59"/>
      <c r="P20" s="59"/>
      <c r="Q20" s="59"/>
      <c r="R20" s="59"/>
      <c r="S20" s="59"/>
      <c r="T20" s="59"/>
      <c r="U20" s="59"/>
      <c r="V20" s="59"/>
      <c r="W20" s="59"/>
      <c r="X20" s="59"/>
    </row>
    <row r="21" spans="1:26" s="89" customFormat="1" ht="17.100000000000001" customHeight="1" thickBot="1" x14ac:dyDescent="0.25">
      <c r="A21" s="81" t="s">
        <v>68</v>
      </c>
      <c r="B21" s="82"/>
      <c r="C21" s="82"/>
      <c r="D21" s="82"/>
      <c r="E21" s="82"/>
      <c r="F21" s="82"/>
      <c r="G21" s="82"/>
      <c r="H21" s="82"/>
      <c r="I21" s="82"/>
      <c r="J21" s="82"/>
      <c r="K21" s="82"/>
      <c r="L21" s="82"/>
      <c r="M21" s="82"/>
      <c r="N21" s="82"/>
      <c r="O21" s="82"/>
      <c r="P21" s="82"/>
      <c r="Q21" s="82"/>
      <c r="R21" s="82"/>
      <c r="S21" s="82"/>
      <c r="T21" s="82"/>
      <c r="U21" s="82"/>
      <c r="V21" s="82"/>
      <c r="W21" s="82"/>
      <c r="X21" s="83"/>
    </row>
    <row r="22" spans="1:26" s="36" customFormat="1" ht="25.5" x14ac:dyDescent="0.2">
      <c r="A22" s="55" t="s">
        <v>115</v>
      </c>
      <c r="B22" s="56" t="s">
        <v>0</v>
      </c>
      <c r="C22" s="56" t="s">
        <v>123</v>
      </c>
      <c r="D22" s="56" t="s">
        <v>124</v>
      </c>
      <c r="E22" s="56" t="s">
        <v>125</v>
      </c>
      <c r="F22" s="56" t="s">
        <v>126</v>
      </c>
      <c r="G22" s="56" t="s">
        <v>127</v>
      </c>
      <c r="H22" s="56" t="s">
        <v>128</v>
      </c>
      <c r="I22" s="56" t="s">
        <v>129</v>
      </c>
      <c r="J22" s="56" t="s">
        <v>130</v>
      </c>
      <c r="K22" s="56" t="s">
        <v>131</v>
      </c>
      <c r="L22" s="56" t="s">
        <v>132</v>
      </c>
      <c r="M22" s="56" t="s">
        <v>133</v>
      </c>
      <c r="N22" s="56" t="s">
        <v>134</v>
      </c>
      <c r="O22" s="56" t="s">
        <v>135</v>
      </c>
      <c r="P22" s="56" t="s">
        <v>136</v>
      </c>
      <c r="Q22" s="56" t="s">
        <v>137</v>
      </c>
      <c r="R22" s="56" t="s">
        <v>93</v>
      </c>
      <c r="S22" s="78"/>
      <c r="T22" s="78"/>
      <c r="U22" s="78"/>
      <c r="V22" s="78"/>
      <c r="W22" s="78"/>
      <c r="X22" s="78"/>
    </row>
    <row r="23" spans="1:26" s="73" customFormat="1" ht="56.25" x14ac:dyDescent="0.2">
      <c r="A23" s="69" t="s">
        <v>92</v>
      </c>
      <c r="B23" s="72" t="s">
        <v>138</v>
      </c>
      <c r="C23" s="72" t="s">
        <v>139</v>
      </c>
      <c r="D23" s="72" t="s">
        <v>140</v>
      </c>
      <c r="E23" s="72" t="s">
        <v>141</v>
      </c>
      <c r="F23" s="72" t="s">
        <v>142</v>
      </c>
      <c r="G23" s="72" t="s">
        <v>143</v>
      </c>
      <c r="H23" s="72" t="s">
        <v>144</v>
      </c>
      <c r="I23" s="72" t="s">
        <v>159</v>
      </c>
      <c r="J23" s="72" t="s">
        <v>145</v>
      </c>
      <c r="K23" s="72" t="s">
        <v>146</v>
      </c>
      <c r="L23" s="72" t="s">
        <v>147</v>
      </c>
      <c r="M23" s="72" t="s">
        <v>148</v>
      </c>
      <c r="N23" s="72" t="s">
        <v>149</v>
      </c>
      <c r="O23" s="72" t="s">
        <v>150</v>
      </c>
      <c r="P23" s="72" t="s">
        <v>151</v>
      </c>
      <c r="Q23" s="72" t="s">
        <v>79</v>
      </c>
      <c r="R23" s="72" t="s">
        <v>152</v>
      </c>
    </row>
    <row r="24" spans="1:26" s="73" customFormat="1" ht="12.4" customHeight="1" x14ac:dyDescent="0.2">
      <c r="A24" s="69" t="s">
        <v>78</v>
      </c>
      <c r="B24" s="74" t="s">
        <v>77</v>
      </c>
      <c r="C24" s="74" t="s">
        <v>77</v>
      </c>
      <c r="D24" s="74" t="s">
        <v>77</v>
      </c>
      <c r="E24" s="74" t="s">
        <v>153</v>
      </c>
      <c r="F24" s="74" t="s">
        <v>77</v>
      </c>
      <c r="G24" s="74" t="s">
        <v>77</v>
      </c>
      <c r="H24" s="74" t="s">
        <v>76</v>
      </c>
      <c r="I24" s="74" t="s">
        <v>77</v>
      </c>
      <c r="J24" s="74" t="s">
        <v>77</v>
      </c>
      <c r="K24" s="74" t="s">
        <v>77</v>
      </c>
      <c r="L24" s="74" t="s">
        <v>77</v>
      </c>
      <c r="M24" s="74" t="s">
        <v>77</v>
      </c>
      <c r="N24" s="74" t="s">
        <v>77</v>
      </c>
      <c r="O24" s="74" t="s">
        <v>77</v>
      </c>
      <c r="P24" s="74" t="s">
        <v>77</v>
      </c>
      <c r="Q24" s="74" t="s">
        <v>76</v>
      </c>
      <c r="R24" s="74" t="s">
        <v>76</v>
      </c>
      <c r="T24" s="101" t="s">
        <v>203</v>
      </c>
      <c r="U24" s="101"/>
      <c r="V24" s="101"/>
      <c r="W24" s="101"/>
      <c r="X24" s="80"/>
    </row>
    <row r="25" spans="1:26" s="73" customFormat="1" ht="10.5" customHeight="1" x14ac:dyDescent="0.2">
      <c r="A25" s="69" t="s">
        <v>181</v>
      </c>
      <c r="B25" s="74">
        <v>6</v>
      </c>
      <c r="C25" s="74">
        <v>4</v>
      </c>
      <c r="D25" s="74">
        <v>7</v>
      </c>
      <c r="E25" s="74">
        <v>6</v>
      </c>
      <c r="F25" s="74">
        <v>2</v>
      </c>
      <c r="G25" s="74">
        <v>2</v>
      </c>
      <c r="H25" s="74">
        <v>1</v>
      </c>
      <c r="I25" s="74">
        <v>9</v>
      </c>
      <c r="J25" s="74">
        <v>7</v>
      </c>
      <c r="K25" s="74">
        <v>5</v>
      </c>
      <c r="L25" s="74">
        <v>7</v>
      </c>
      <c r="M25" s="74">
        <v>7</v>
      </c>
      <c r="N25" s="74">
        <v>9</v>
      </c>
      <c r="O25" s="74">
        <v>9</v>
      </c>
      <c r="P25" s="74">
        <v>9</v>
      </c>
      <c r="Q25" s="74">
        <v>20</v>
      </c>
      <c r="R25" s="74">
        <v>20</v>
      </c>
      <c r="T25" s="102"/>
      <c r="U25" s="102"/>
      <c r="V25" s="102"/>
      <c r="W25" s="102"/>
      <c r="X25" s="80"/>
    </row>
    <row r="26" spans="1:26" s="73" customFormat="1" ht="90" x14ac:dyDescent="0.2">
      <c r="A26" s="69" t="s">
        <v>74</v>
      </c>
      <c r="B26" s="71" t="s">
        <v>193</v>
      </c>
      <c r="C26" s="74" t="s">
        <v>154</v>
      </c>
      <c r="D26" s="74" t="s">
        <v>169</v>
      </c>
      <c r="E26" s="74" t="s">
        <v>192</v>
      </c>
      <c r="F26" s="74" t="s">
        <v>190</v>
      </c>
      <c r="G26" s="74" t="s">
        <v>191</v>
      </c>
      <c r="H26" s="74" t="s">
        <v>155</v>
      </c>
      <c r="I26" s="74" t="s">
        <v>189</v>
      </c>
      <c r="J26" s="74" t="s">
        <v>189</v>
      </c>
      <c r="K26" s="74" t="s">
        <v>189</v>
      </c>
      <c r="L26" s="74" t="s">
        <v>189</v>
      </c>
      <c r="M26" s="74" t="s">
        <v>189</v>
      </c>
      <c r="N26" s="74" t="s">
        <v>189</v>
      </c>
      <c r="O26" s="74" t="s">
        <v>189</v>
      </c>
      <c r="P26" s="74" t="s">
        <v>201</v>
      </c>
      <c r="Q26" s="74" t="s">
        <v>164</v>
      </c>
      <c r="R26" s="74" t="s">
        <v>164</v>
      </c>
      <c r="T26" s="98" t="s">
        <v>202</v>
      </c>
      <c r="U26" s="99" t="s">
        <v>198</v>
      </c>
      <c r="V26" s="95" t="s">
        <v>207</v>
      </c>
      <c r="W26" s="113" t="s">
        <v>208</v>
      </c>
    </row>
    <row r="27" spans="1:26" x14ac:dyDescent="0.2">
      <c r="A27" s="49">
        <v>6</v>
      </c>
      <c r="B27" s="49">
        <v>123456</v>
      </c>
      <c r="C27" s="49">
        <v>125</v>
      </c>
      <c r="D27" s="49">
        <v>1189624</v>
      </c>
      <c r="E27" s="48" t="s">
        <v>165</v>
      </c>
      <c r="F27" s="49">
        <v>1</v>
      </c>
      <c r="G27" s="49">
        <v>51</v>
      </c>
      <c r="H27" s="48" t="s">
        <v>1</v>
      </c>
      <c r="I27" s="49">
        <v>670</v>
      </c>
      <c r="J27" s="49">
        <v>0</v>
      </c>
      <c r="K27" s="49">
        <v>0</v>
      </c>
      <c r="L27" s="49">
        <v>52768</v>
      </c>
      <c r="M27" s="49">
        <v>487</v>
      </c>
      <c r="N27" s="49">
        <v>0</v>
      </c>
      <c r="O27" s="49">
        <v>0</v>
      </c>
      <c r="P27" s="115">
        <v>6535</v>
      </c>
      <c r="Q27" s="49">
        <v>0</v>
      </c>
      <c r="R27" s="49">
        <v>0</v>
      </c>
      <c r="S27" s="60"/>
      <c r="T27" s="96">
        <f>ROUND(IF(G27=65,((L27-M27-N27-O27)*0.05),IF(G27=44,(L27-M27-N27-O27),IF(OR(LEFT(E27,2)="VC",LEFT(E27,2)="SR"),((L27-M27-N27-O27)*0.2),IF(LEFT(E27,2)="SG",((L27-M27-N27-O27)*0.25),IF(LEFT(E27,2)="VB",((L27-M27-N27-O27)*0.1875),IF(LEFT(E27,2)="V0",((L27-M27-N27-O27)*0.16667),IF(LEFT(E27,2)="VZ",((L27-M27-N27-O27)*0.16667),(L27-M27-N27-O27)*0.125))))))),0)</f>
        <v>6535</v>
      </c>
      <c r="U27" s="116">
        <f t="shared" ref="U27:U37" si="0">T27-P27</f>
        <v>0</v>
      </c>
      <c r="V27" s="97" t="str">
        <f>IF(AND(U27&gt;-2,U27&lt;2),"Ok to Submit","Must Correct")</f>
        <v>Ok to Submit</v>
      </c>
      <c r="W27" s="114" t="str">
        <f>IF(L27&lt;(M27+N27+O27),"Must Correct","Ok to Submit")</f>
        <v>Ok to Submit</v>
      </c>
      <c r="X27" s="60"/>
    </row>
    <row r="28" spans="1:26" x14ac:dyDescent="0.2">
      <c r="A28" s="49">
        <v>6</v>
      </c>
      <c r="B28" s="49">
        <v>123456</v>
      </c>
      <c r="C28" s="49">
        <v>125</v>
      </c>
      <c r="D28" s="49">
        <v>1189624</v>
      </c>
      <c r="E28" s="48" t="s">
        <v>165</v>
      </c>
      <c r="F28" s="49">
        <v>4</v>
      </c>
      <c r="G28" s="49">
        <v>51</v>
      </c>
      <c r="H28" s="48" t="s">
        <v>1</v>
      </c>
      <c r="I28" s="49">
        <v>160</v>
      </c>
      <c r="J28" s="49">
        <v>0</v>
      </c>
      <c r="K28" s="49">
        <v>1361</v>
      </c>
      <c r="L28" s="49">
        <v>90</v>
      </c>
      <c r="M28" s="49">
        <v>0</v>
      </c>
      <c r="N28" s="49">
        <v>0</v>
      </c>
      <c r="O28" s="49">
        <v>0</v>
      </c>
      <c r="P28" s="115">
        <v>11</v>
      </c>
      <c r="Q28" s="49">
        <v>0</v>
      </c>
      <c r="R28" s="49">
        <v>0</v>
      </c>
      <c r="S28" s="60"/>
      <c r="T28" s="96">
        <f t="shared" ref="T28:T47" si="1">ROUND(IF(G28=65,((L28-M28-N28-O28)*0.05),IF(G28=44,(L28-M28-N28-O28),IF(OR(LEFT(E28,2)="VC",LEFT(E28,2)="SR"),((L28-M28-N28-O28)*0.2),IF(LEFT(E28,2)="SG",((L28-M28-N28-O28)*0.25),IF(LEFT(E28,2)="VB",((L28-M28-N28-O28)*0.1875),IF(LEFT(E28,2)="V0",((L28-M28-N28-O28)*0.16667),IF(LEFT(E28,2)="VZ",((L28-M28-N28-O28)*0.16667),(L28-M28-N28-O28)*0.125))))))),0)</f>
        <v>11</v>
      </c>
      <c r="U28" s="116">
        <f t="shared" si="0"/>
        <v>0</v>
      </c>
      <c r="V28" s="97" t="str">
        <f t="shared" ref="V28:V37" si="2">IF(AND(U28&gt;-2,U28&lt;2),"Ok to Submit","Must Correct")</f>
        <v>Ok to Submit</v>
      </c>
      <c r="W28" s="114" t="str">
        <f t="shared" ref="W28:W37" si="3">IF(L28&lt;(M28+N28+O28),"Must Correct","Ok to Submit")</f>
        <v>Ok to Submit</v>
      </c>
      <c r="X28" s="60"/>
    </row>
    <row r="29" spans="1:26" x14ac:dyDescent="0.2">
      <c r="A29" s="49">
        <v>6</v>
      </c>
      <c r="B29" s="49">
        <v>123456</v>
      </c>
      <c r="C29" s="49">
        <v>125</v>
      </c>
      <c r="D29" s="49">
        <v>1189624</v>
      </c>
      <c r="E29" s="48" t="s">
        <v>165</v>
      </c>
      <c r="F29" s="49">
        <v>11</v>
      </c>
      <c r="G29" s="49">
        <v>51</v>
      </c>
      <c r="H29" s="48" t="s">
        <v>1</v>
      </c>
      <c r="I29" s="49">
        <v>3289</v>
      </c>
      <c r="J29" s="49">
        <v>11235</v>
      </c>
      <c r="K29" s="49">
        <v>1156</v>
      </c>
      <c r="L29" s="49">
        <v>8952</v>
      </c>
      <c r="M29" s="49">
        <v>231</v>
      </c>
      <c r="N29" s="49">
        <v>0</v>
      </c>
      <c r="O29" s="49">
        <v>2825</v>
      </c>
      <c r="P29" s="49">
        <v>738</v>
      </c>
      <c r="Q29" s="49">
        <v>0</v>
      </c>
      <c r="R29" s="49">
        <v>0</v>
      </c>
      <c r="S29" s="60"/>
      <c r="T29" s="96">
        <f t="shared" si="1"/>
        <v>737</v>
      </c>
      <c r="U29" s="116">
        <f t="shared" si="0"/>
        <v>-1</v>
      </c>
      <c r="V29" s="97" t="str">
        <f t="shared" si="2"/>
        <v>Ok to Submit</v>
      </c>
      <c r="W29" s="114" t="str">
        <f t="shared" si="3"/>
        <v>Ok to Submit</v>
      </c>
      <c r="X29" s="60"/>
    </row>
    <row r="30" spans="1:26" x14ac:dyDescent="0.2">
      <c r="A30" s="49">
        <v>6</v>
      </c>
      <c r="B30" s="49">
        <v>123456</v>
      </c>
      <c r="C30" s="49">
        <v>125</v>
      </c>
      <c r="D30" s="49">
        <v>1350149</v>
      </c>
      <c r="E30" s="48" t="s">
        <v>167</v>
      </c>
      <c r="F30" s="49">
        <v>1</v>
      </c>
      <c r="G30" s="49">
        <v>51</v>
      </c>
      <c r="H30" s="48" t="s">
        <v>1</v>
      </c>
      <c r="I30" s="49">
        <v>931</v>
      </c>
      <c r="J30" s="49">
        <v>0</v>
      </c>
      <c r="K30" s="49">
        <v>0</v>
      </c>
      <c r="L30" s="49">
        <v>72792</v>
      </c>
      <c r="M30" s="49">
        <v>970</v>
      </c>
      <c r="N30" s="49">
        <v>0</v>
      </c>
      <c r="O30" s="49">
        <v>0</v>
      </c>
      <c r="P30" s="115">
        <v>13467</v>
      </c>
      <c r="Q30" s="49">
        <v>0</v>
      </c>
      <c r="R30" s="49">
        <v>0</v>
      </c>
      <c r="S30" s="60"/>
      <c r="T30" s="96">
        <f t="shared" si="1"/>
        <v>13467</v>
      </c>
      <c r="U30" s="116">
        <f t="shared" si="0"/>
        <v>0</v>
      </c>
      <c r="V30" s="97" t="str">
        <f t="shared" si="2"/>
        <v>Ok to Submit</v>
      </c>
      <c r="W30" s="114" t="str">
        <f t="shared" si="3"/>
        <v>Ok to Submit</v>
      </c>
      <c r="X30" s="60"/>
    </row>
    <row r="31" spans="1:26" x14ac:dyDescent="0.2">
      <c r="A31" s="49">
        <v>6</v>
      </c>
      <c r="B31" s="49">
        <v>123456</v>
      </c>
      <c r="C31" s="49">
        <v>125</v>
      </c>
      <c r="D31" s="49">
        <v>1350149</v>
      </c>
      <c r="E31" s="48" t="s">
        <v>167</v>
      </c>
      <c r="F31" s="49">
        <v>3</v>
      </c>
      <c r="G31" s="49">
        <v>51</v>
      </c>
      <c r="H31" s="48" t="s">
        <v>1</v>
      </c>
      <c r="I31" s="49">
        <v>799</v>
      </c>
      <c r="J31" s="49">
        <v>0</v>
      </c>
      <c r="K31" s="49">
        <v>1034</v>
      </c>
      <c r="L31" s="49">
        <v>1295</v>
      </c>
      <c r="M31" s="49">
        <v>464</v>
      </c>
      <c r="N31" s="49">
        <v>0</v>
      </c>
      <c r="O31" s="49">
        <v>914</v>
      </c>
      <c r="P31" s="115">
        <v>0</v>
      </c>
      <c r="Q31" s="49">
        <v>0</v>
      </c>
      <c r="R31" s="49">
        <v>0</v>
      </c>
      <c r="S31" s="60"/>
      <c r="T31" s="96">
        <f t="shared" si="1"/>
        <v>-16</v>
      </c>
      <c r="U31" s="116">
        <f t="shared" si="0"/>
        <v>-16</v>
      </c>
      <c r="V31" s="97" t="str">
        <f t="shared" si="2"/>
        <v>Must Correct</v>
      </c>
      <c r="W31" s="114" t="str">
        <f t="shared" si="3"/>
        <v>Must Correct</v>
      </c>
      <c r="X31" s="60"/>
    </row>
    <row r="32" spans="1:26" x14ac:dyDescent="0.2">
      <c r="A32" s="49">
        <v>6</v>
      </c>
      <c r="B32" s="49">
        <v>123456</v>
      </c>
      <c r="C32" s="49">
        <v>125</v>
      </c>
      <c r="D32" s="49">
        <v>1350149</v>
      </c>
      <c r="E32" s="48" t="s">
        <v>167</v>
      </c>
      <c r="F32" s="49">
        <v>4</v>
      </c>
      <c r="G32" s="49">
        <v>51</v>
      </c>
      <c r="H32" s="48" t="s">
        <v>1</v>
      </c>
      <c r="I32" s="49">
        <v>59</v>
      </c>
      <c r="J32" s="49">
        <v>0</v>
      </c>
      <c r="K32" s="49">
        <v>1316</v>
      </c>
      <c r="L32" s="49">
        <v>122</v>
      </c>
      <c r="M32" s="49">
        <v>0</v>
      </c>
      <c r="N32" s="49">
        <v>0</v>
      </c>
      <c r="O32" s="49">
        <v>0</v>
      </c>
      <c r="P32" s="115">
        <v>23</v>
      </c>
      <c r="Q32" s="49">
        <v>0</v>
      </c>
      <c r="R32" s="49">
        <v>0</v>
      </c>
      <c r="S32" s="60"/>
      <c r="T32" s="96">
        <f t="shared" si="1"/>
        <v>23</v>
      </c>
      <c r="U32" s="116">
        <f t="shared" si="0"/>
        <v>0</v>
      </c>
      <c r="V32" s="97" t="str">
        <f t="shared" si="2"/>
        <v>Ok to Submit</v>
      </c>
      <c r="W32" s="114" t="str">
        <f t="shared" si="3"/>
        <v>Ok to Submit</v>
      </c>
      <c r="X32" s="60"/>
    </row>
    <row r="33" spans="1:24" x14ac:dyDescent="0.2">
      <c r="A33" s="49">
        <v>6</v>
      </c>
      <c r="B33" s="49">
        <v>123456</v>
      </c>
      <c r="C33" s="49">
        <v>125</v>
      </c>
      <c r="D33" s="49">
        <v>1350149</v>
      </c>
      <c r="E33" s="48" t="s">
        <v>167</v>
      </c>
      <c r="F33" s="49">
        <v>7</v>
      </c>
      <c r="G33" s="49">
        <v>51</v>
      </c>
      <c r="H33" s="48" t="s">
        <v>1</v>
      </c>
      <c r="I33" s="49">
        <v>279</v>
      </c>
      <c r="J33" s="49">
        <v>6252</v>
      </c>
      <c r="K33" s="49">
        <v>0</v>
      </c>
      <c r="L33" s="49">
        <v>4032</v>
      </c>
      <c r="M33" s="49">
        <v>547</v>
      </c>
      <c r="N33" s="49">
        <v>0</v>
      </c>
      <c r="O33" s="49">
        <v>384</v>
      </c>
      <c r="P33" s="115">
        <v>581</v>
      </c>
      <c r="Q33" s="49">
        <v>0</v>
      </c>
      <c r="R33" s="49">
        <v>0</v>
      </c>
      <c r="S33" s="60"/>
      <c r="T33" s="96">
        <f t="shared" si="1"/>
        <v>581</v>
      </c>
      <c r="U33" s="116">
        <f t="shared" si="0"/>
        <v>0</v>
      </c>
      <c r="V33" s="97" t="str">
        <f t="shared" si="2"/>
        <v>Ok to Submit</v>
      </c>
      <c r="W33" s="114" t="str">
        <f t="shared" si="3"/>
        <v>Ok to Submit</v>
      </c>
      <c r="X33" s="60"/>
    </row>
    <row r="34" spans="1:24" x14ac:dyDescent="0.2">
      <c r="A34" s="49">
        <v>6</v>
      </c>
      <c r="B34" s="49">
        <v>123456</v>
      </c>
      <c r="C34" s="49">
        <v>125</v>
      </c>
      <c r="D34" s="49">
        <v>1371548</v>
      </c>
      <c r="E34" s="48" t="s">
        <v>168</v>
      </c>
      <c r="F34" s="49">
        <v>1</v>
      </c>
      <c r="G34" s="49">
        <v>51</v>
      </c>
      <c r="H34" s="48" t="s">
        <v>1</v>
      </c>
      <c r="I34" s="49">
        <v>1980</v>
      </c>
      <c r="J34" s="49">
        <v>0</v>
      </c>
      <c r="K34" s="49">
        <v>0</v>
      </c>
      <c r="L34" s="49">
        <v>154718</v>
      </c>
      <c r="M34" s="49">
        <v>2061</v>
      </c>
      <c r="N34" s="49">
        <v>0</v>
      </c>
      <c r="O34" s="49">
        <v>0</v>
      </c>
      <c r="P34" s="115">
        <v>25494</v>
      </c>
      <c r="Q34" s="49">
        <v>0</v>
      </c>
      <c r="R34" s="49">
        <v>0</v>
      </c>
      <c r="S34" s="75"/>
      <c r="T34" s="96">
        <f t="shared" si="1"/>
        <v>25443</v>
      </c>
      <c r="U34" s="116">
        <f t="shared" si="0"/>
        <v>-51</v>
      </c>
      <c r="V34" s="97" t="str">
        <f t="shared" si="2"/>
        <v>Must Correct</v>
      </c>
      <c r="W34" s="114" t="str">
        <f t="shared" si="3"/>
        <v>Ok to Submit</v>
      </c>
      <c r="X34" s="60"/>
    </row>
    <row r="35" spans="1:24" x14ac:dyDescent="0.2">
      <c r="A35" s="49">
        <v>6</v>
      </c>
      <c r="B35" s="49">
        <v>123456</v>
      </c>
      <c r="C35" s="49">
        <v>125</v>
      </c>
      <c r="D35" s="49">
        <v>1371548</v>
      </c>
      <c r="E35" s="48" t="s">
        <v>168</v>
      </c>
      <c r="F35" s="49">
        <v>3</v>
      </c>
      <c r="G35" s="49">
        <v>51</v>
      </c>
      <c r="H35" s="48" t="s">
        <v>1</v>
      </c>
      <c r="I35" s="49">
        <v>10369</v>
      </c>
      <c r="J35" s="49">
        <v>0</v>
      </c>
      <c r="K35" s="49">
        <v>1032</v>
      </c>
      <c r="L35" s="49">
        <v>16778</v>
      </c>
      <c r="M35" s="49">
        <v>6033</v>
      </c>
      <c r="N35" s="49">
        <v>0</v>
      </c>
      <c r="O35" s="49">
        <v>8717</v>
      </c>
      <c r="P35" s="115">
        <v>339</v>
      </c>
      <c r="Q35" s="49">
        <v>0</v>
      </c>
      <c r="R35" s="49">
        <v>0</v>
      </c>
      <c r="S35" s="75"/>
      <c r="T35" s="96">
        <f t="shared" si="1"/>
        <v>338</v>
      </c>
      <c r="U35" s="116">
        <f t="shared" si="0"/>
        <v>-1</v>
      </c>
      <c r="V35" s="97" t="str">
        <f t="shared" si="2"/>
        <v>Ok to Submit</v>
      </c>
      <c r="W35" s="114" t="str">
        <f t="shared" si="3"/>
        <v>Ok to Submit</v>
      </c>
      <c r="X35" s="60"/>
    </row>
    <row r="36" spans="1:24" x14ac:dyDescent="0.2">
      <c r="A36" s="49">
        <v>6</v>
      </c>
      <c r="B36" s="49">
        <v>123456</v>
      </c>
      <c r="C36" s="49">
        <v>125</v>
      </c>
      <c r="D36" s="49">
        <v>1371548</v>
      </c>
      <c r="E36" s="48" t="s">
        <v>168</v>
      </c>
      <c r="F36" s="49">
        <v>4</v>
      </c>
      <c r="G36" s="49">
        <v>51</v>
      </c>
      <c r="H36" s="48" t="s">
        <v>1</v>
      </c>
      <c r="I36" s="49">
        <v>795</v>
      </c>
      <c r="J36" s="49">
        <v>0</v>
      </c>
      <c r="K36" s="49">
        <v>1252</v>
      </c>
      <c r="L36" s="49">
        <v>1561</v>
      </c>
      <c r="M36" s="49">
        <v>0</v>
      </c>
      <c r="N36" s="49">
        <v>0</v>
      </c>
      <c r="O36" s="49">
        <v>0</v>
      </c>
      <c r="P36" s="115">
        <v>261</v>
      </c>
      <c r="Q36" s="49">
        <v>0</v>
      </c>
      <c r="R36" s="49">
        <v>0</v>
      </c>
      <c r="S36" s="75"/>
      <c r="T36" s="96">
        <f t="shared" si="1"/>
        <v>260</v>
      </c>
      <c r="U36" s="116">
        <f t="shared" si="0"/>
        <v>-1</v>
      </c>
      <c r="V36" s="97" t="str">
        <f t="shared" si="2"/>
        <v>Ok to Submit</v>
      </c>
      <c r="W36" s="114" t="str">
        <f t="shared" si="3"/>
        <v>Ok to Submit</v>
      </c>
      <c r="X36" s="60"/>
    </row>
    <row r="37" spans="1:24" x14ac:dyDescent="0.2">
      <c r="A37" s="49">
        <v>6</v>
      </c>
      <c r="B37" s="49">
        <v>123456</v>
      </c>
      <c r="C37" s="49">
        <v>125</v>
      </c>
      <c r="D37" s="49">
        <v>1371548</v>
      </c>
      <c r="E37" s="48" t="s">
        <v>168</v>
      </c>
      <c r="F37" s="49">
        <v>7</v>
      </c>
      <c r="G37" s="49">
        <v>51</v>
      </c>
      <c r="H37" s="48" t="s">
        <v>1</v>
      </c>
      <c r="I37" s="49">
        <v>1213</v>
      </c>
      <c r="J37" s="49">
        <v>78177</v>
      </c>
      <c r="K37" s="49">
        <v>0</v>
      </c>
      <c r="L37" s="49">
        <v>50002</v>
      </c>
      <c r="M37" s="49">
        <v>6856</v>
      </c>
      <c r="N37" s="49">
        <v>0</v>
      </c>
      <c r="O37" s="49">
        <v>4847</v>
      </c>
      <c r="P37" s="115">
        <v>6396</v>
      </c>
      <c r="Q37" s="49">
        <v>0</v>
      </c>
      <c r="R37" s="49">
        <v>0</v>
      </c>
      <c r="S37" s="75"/>
      <c r="T37" s="96">
        <f t="shared" si="1"/>
        <v>6383</v>
      </c>
      <c r="U37" s="116">
        <f t="shared" si="0"/>
        <v>-13</v>
      </c>
      <c r="V37" s="97" t="str">
        <f t="shared" si="2"/>
        <v>Must Correct</v>
      </c>
      <c r="W37" s="114" t="str">
        <f t="shared" si="3"/>
        <v>Ok to Submit</v>
      </c>
      <c r="X37" s="60"/>
    </row>
    <row r="38" spans="1:24" x14ac:dyDescent="0.2">
      <c r="A38" s="49">
        <v>6</v>
      </c>
      <c r="B38" s="49">
        <v>123456</v>
      </c>
      <c r="C38" s="49">
        <v>125</v>
      </c>
      <c r="D38" s="50">
        <v>1407896</v>
      </c>
      <c r="E38" s="48" t="s">
        <v>214</v>
      </c>
      <c r="F38" s="49">
        <v>1</v>
      </c>
      <c r="G38" s="49">
        <v>51</v>
      </c>
      <c r="H38" s="48" t="s">
        <v>1</v>
      </c>
      <c r="I38" s="49">
        <v>4572</v>
      </c>
      <c r="J38" s="49">
        <v>0</v>
      </c>
      <c r="K38" s="49">
        <v>0</v>
      </c>
      <c r="L38" s="49">
        <v>369194</v>
      </c>
      <c r="M38" s="49">
        <v>6147</v>
      </c>
      <c r="N38" s="49">
        <v>0</v>
      </c>
      <c r="O38" s="49">
        <v>0</v>
      </c>
      <c r="P38" s="115">
        <v>72609</v>
      </c>
      <c r="Q38" s="49">
        <v>0</v>
      </c>
      <c r="R38" s="49">
        <v>0</v>
      </c>
      <c r="S38" s="60"/>
      <c r="T38" s="96">
        <f t="shared" si="1"/>
        <v>72609</v>
      </c>
      <c r="U38" s="116">
        <f t="shared" ref="U38:U41" si="4">T38-P38</f>
        <v>0</v>
      </c>
      <c r="V38" s="97" t="str">
        <f t="shared" ref="V38:V41" si="5">IF(AND(U38&gt;-2,U38&lt;2),"Ok to Submit","Must Correct")</f>
        <v>Ok to Submit</v>
      </c>
      <c r="W38" s="114" t="str">
        <f t="shared" ref="W38:W41" si="6">IF(L38&lt;(M38+N38+O38),"Must Correct","Ok to Submit")</f>
        <v>Ok to Submit</v>
      </c>
      <c r="X38" s="60"/>
    </row>
    <row r="39" spans="1:24" x14ac:dyDescent="0.2">
      <c r="A39" s="49">
        <v>6</v>
      </c>
      <c r="B39" s="49">
        <v>123456</v>
      </c>
      <c r="C39" s="49">
        <v>125</v>
      </c>
      <c r="D39" s="50">
        <v>1407896</v>
      </c>
      <c r="E39" s="48" t="s">
        <v>214</v>
      </c>
      <c r="F39" s="49">
        <v>3</v>
      </c>
      <c r="G39" s="49">
        <v>51</v>
      </c>
      <c r="H39" s="48" t="s">
        <v>1</v>
      </c>
      <c r="I39" s="49">
        <v>5765</v>
      </c>
      <c r="J39" s="49">
        <v>0</v>
      </c>
      <c r="K39" s="49">
        <v>995</v>
      </c>
      <c r="L39" s="49">
        <v>11862</v>
      </c>
      <c r="M39" s="49">
        <v>3970</v>
      </c>
      <c r="N39" s="49">
        <v>0</v>
      </c>
      <c r="O39" s="49">
        <v>7702</v>
      </c>
      <c r="P39" s="115">
        <v>38</v>
      </c>
      <c r="Q39" s="49">
        <v>0</v>
      </c>
      <c r="R39" s="49">
        <v>0</v>
      </c>
      <c r="S39" s="60"/>
      <c r="T39" s="96">
        <f t="shared" si="1"/>
        <v>38</v>
      </c>
      <c r="U39" s="116">
        <f t="shared" si="4"/>
        <v>0</v>
      </c>
      <c r="V39" s="97" t="str">
        <f t="shared" si="5"/>
        <v>Ok to Submit</v>
      </c>
      <c r="W39" s="114" t="str">
        <f t="shared" si="6"/>
        <v>Ok to Submit</v>
      </c>
      <c r="X39" s="60"/>
    </row>
    <row r="40" spans="1:24" x14ac:dyDescent="0.2">
      <c r="A40" s="49">
        <v>6</v>
      </c>
      <c r="B40" s="49">
        <v>123456</v>
      </c>
      <c r="C40" s="49">
        <v>125</v>
      </c>
      <c r="D40" s="50">
        <v>1407896</v>
      </c>
      <c r="E40" s="48" t="s">
        <v>214</v>
      </c>
      <c r="F40" s="49">
        <v>4</v>
      </c>
      <c r="G40" s="49">
        <v>51</v>
      </c>
      <c r="H40" s="48" t="s">
        <v>1</v>
      </c>
      <c r="I40" s="49">
        <v>633</v>
      </c>
      <c r="J40" s="49">
        <v>0</v>
      </c>
      <c r="K40" s="49">
        <v>1379</v>
      </c>
      <c r="L40" s="49">
        <v>1837</v>
      </c>
      <c r="M40" s="49">
        <v>0</v>
      </c>
      <c r="N40" s="49">
        <v>0</v>
      </c>
      <c r="O40" s="49">
        <v>0</v>
      </c>
      <c r="P40" s="115">
        <v>367</v>
      </c>
      <c r="Q40" s="49">
        <v>0</v>
      </c>
      <c r="R40" s="49">
        <v>0</v>
      </c>
      <c r="S40" s="60"/>
      <c r="T40" s="96">
        <f t="shared" si="1"/>
        <v>367</v>
      </c>
      <c r="U40" s="116">
        <f t="shared" si="4"/>
        <v>0</v>
      </c>
      <c r="V40" s="97" t="str">
        <f t="shared" si="5"/>
        <v>Ok to Submit</v>
      </c>
      <c r="W40" s="114" t="str">
        <f t="shared" si="6"/>
        <v>Ok to Submit</v>
      </c>
      <c r="X40" s="60"/>
    </row>
    <row r="41" spans="1:24" x14ac:dyDescent="0.2">
      <c r="A41" s="49">
        <v>6</v>
      </c>
      <c r="B41" s="49">
        <v>123456</v>
      </c>
      <c r="C41" s="49">
        <v>125</v>
      </c>
      <c r="D41" s="50">
        <v>1407896</v>
      </c>
      <c r="E41" s="48" t="s">
        <v>214</v>
      </c>
      <c r="F41" s="49">
        <v>7</v>
      </c>
      <c r="G41" s="49">
        <v>51</v>
      </c>
      <c r="H41" s="48" t="s">
        <v>1</v>
      </c>
      <c r="I41" s="49">
        <v>2404</v>
      </c>
      <c r="J41" s="49">
        <v>69833</v>
      </c>
      <c r="K41" s="49">
        <v>0</v>
      </c>
      <c r="L41" s="49">
        <v>34142</v>
      </c>
      <c r="M41" s="49">
        <v>0</v>
      </c>
      <c r="N41" s="49">
        <v>0</v>
      </c>
      <c r="O41" s="49">
        <v>0</v>
      </c>
      <c r="P41" s="115">
        <v>6828</v>
      </c>
      <c r="Q41" s="49">
        <v>0</v>
      </c>
      <c r="R41" s="49">
        <v>0</v>
      </c>
      <c r="S41" s="60"/>
      <c r="T41" s="96">
        <f t="shared" si="1"/>
        <v>6828</v>
      </c>
      <c r="U41" s="116">
        <f t="shared" si="4"/>
        <v>0</v>
      </c>
      <c r="V41" s="97" t="str">
        <f t="shared" si="5"/>
        <v>Ok to Submit</v>
      </c>
      <c r="W41" s="114" t="str">
        <f t="shared" si="6"/>
        <v>Ok to Submit</v>
      </c>
      <c r="X41" s="60"/>
    </row>
    <row r="42" spans="1:24" x14ac:dyDescent="0.2">
      <c r="A42" s="49">
        <v>6</v>
      </c>
      <c r="B42" s="49">
        <v>123456</v>
      </c>
      <c r="C42" s="49">
        <v>125</v>
      </c>
      <c r="D42" s="50">
        <v>7654321</v>
      </c>
      <c r="E42" s="48" t="s">
        <v>216</v>
      </c>
      <c r="F42" s="49">
        <v>1</v>
      </c>
      <c r="G42" s="49">
        <v>51</v>
      </c>
      <c r="H42" s="48" t="s">
        <v>1</v>
      </c>
      <c r="I42" s="49">
        <v>4572</v>
      </c>
      <c r="J42" s="49">
        <v>0</v>
      </c>
      <c r="K42" s="49">
        <v>0</v>
      </c>
      <c r="L42" s="49">
        <v>369194</v>
      </c>
      <c r="M42" s="49">
        <v>6147</v>
      </c>
      <c r="N42" s="49">
        <v>0</v>
      </c>
      <c r="O42" s="49">
        <v>0</v>
      </c>
      <c r="P42" s="115">
        <v>72609</v>
      </c>
      <c r="Q42" s="49">
        <v>0</v>
      </c>
      <c r="R42" s="49">
        <v>0</v>
      </c>
      <c r="S42" s="60"/>
      <c r="T42" s="96">
        <f t="shared" si="1"/>
        <v>72609</v>
      </c>
      <c r="U42" s="116">
        <f>T42-P42</f>
        <v>0</v>
      </c>
      <c r="V42" s="97" t="str">
        <f>IF(AND(U42&gt;-2,U42&lt;2),"Ok to Submit","Must Correct")</f>
        <v>Ok to Submit</v>
      </c>
      <c r="W42" s="114" t="str">
        <f>IF(L42&lt;(M42+N42+O42),"Must Correct","Ok to Submit")</f>
        <v>Ok to Submit</v>
      </c>
      <c r="X42" s="60"/>
    </row>
    <row r="43" spans="1:24" x14ac:dyDescent="0.2">
      <c r="A43" s="49">
        <v>6</v>
      </c>
      <c r="B43" s="49">
        <v>123456</v>
      </c>
      <c r="C43" s="49">
        <v>125</v>
      </c>
      <c r="D43" s="50">
        <v>7654321</v>
      </c>
      <c r="E43" s="48" t="s">
        <v>216</v>
      </c>
      <c r="F43" s="49">
        <v>4</v>
      </c>
      <c r="G43" s="49">
        <v>51</v>
      </c>
      <c r="H43" s="48" t="s">
        <v>1</v>
      </c>
      <c r="I43" s="49">
        <v>633</v>
      </c>
      <c r="J43" s="49">
        <v>0</v>
      </c>
      <c r="K43" s="49">
        <v>1379</v>
      </c>
      <c r="L43" s="49">
        <v>1837</v>
      </c>
      <c r="M43" s="49">
        <v>0</v>
      </c>
      <c r="N43" s="49">
        <v>0</v>
      </c>
      <c r="O43" s="49">
        <v>0</v>
      </c>
      <c r="P43" s="115">
        <v>367</v>
      </c>
      <c r="Q43" s="49">
        <v>0</v>
      </c>
      <c r="R43" s="49">
        <v>0</v>
      </c>
      <c r="S43" s="60"/>
      <c r="T43" s="96">
        <f t="shared" si="1"/>
        <v>367</v>
      </c>
      <c r="U43" s="116">
        <f>T43-P43</f>
        <v>0</v>
      </c>
      <c r="V43" s="97" t="str">
        <f>IF(AND(U43&gt;-2,U43&lt;2),"Ok to Submit","Must Correct")</f>
        <v>Ok to Submit</v>
      </c>
      <c r="W43" s="114" t="str">
        <f>IF(L43&lt;(M43+N43+O43),"Must Correct","Ok to Submit")</f>
        <v>Ok to Submit</v>
      </c>
      <c r="X43" s="60"/>
    </row>
    <row r="44" spans="1:24" x14ac:dyDescent="0.2">
      <c r="A44" s="49">
        <v>6</v>
      </c>
      <c r="B44" s="49">
        <v>123456</v>
      </c>
      <c r="C44" s="49">
        <v>125</v>
      </c>
      <c r="D44" s="50">
        <v>7654321</v>
      </c>
      <c r="E44" s="48" t="s">
        <v>216</v>
      </c>
      <c r="F44" s="49">
        <v>11</v>
      </c>
      <c r="G44" s="49">
        <v>51</v>
      </c>
      <c r="H44" s="48" t="s">
        <v>1</v>
      </c>
      <c r="I44" s="49">
        <v>8169</v>
      </c>
      <c r="J44" s="49">
        <v>69833</v>
      </c>
      <c r="K44" s="49">
        <v>995</v>
      </c>
      <c r="L44" s="49">
        <v>46004</v>
      </c>
      <c r="M44" s="49">
        <v>3970</v>
      </c>
      <c r="N44" s="49">
        <v>0</v>
      </c>
      <c r="O44" s="49">
        <v>7702</v>
      </c>
      <c r="P44" s="49">
        <v>6866</v>
      </c>
      <c r="Q44" s="49">
        <v>0</v>
      </c>
      <c r="R44" s="49">
        <v>0</v>
      </c>
      <c r="S44" s="60"/>
      <c r="T44" s="96">
        <f t="shared" si="1"/>
        <v>6866</v>
      </c>
      <c r="U44" s="116">
        <f>T44-P44</f>
        <v>0</v>
      </c>
      <c r="V44" s="97" t="str">
        <f>IF(AND(U44&gt;-2,U44&lt;2),"Ok to Submit","Must Correct")</f>
        <v>Ok to Submit</v>
      </c>
      <c r="W44" s="114" t="str">
        <f>IF(L44&lt;(M44+N44+O44),"Must Correct","Ok to Submit")</f>
        <v>Ok to Submit</v>
      </c>
      <c r="X44" s="60"/>
    </row>
    <row r="45" spans="1:24" x14ac:dyDescent="0.2">
      <c r="A45" s="49">
        <v>6</v>
      </c>
      <c r="B45" s="49">
        <v>123456</v>
      </c>
      <c r="C45" s="49">
        <v>125</v>
      </c>
      <c r="D45" s="50">
        <v>1234567</v>
      </c>
      <c r="E45" s="48" t="s">
        <v>215</v>
      </c>
      <c r="F45" s="49">
        <v>1</v>
      </c>
      <c r="G45" s="49">
        <v>51</v>
      </c>
      <c r="H45" s="48" t="s">
        <v>1</v>
      </c>
      <c r="I45" s="49">
        <v>4572</v>
      </c>
      <c r="J45" s="49">
        <v>0</v>
      </c>
      <c r="K45" s="49">
        <v>0</v>
      </c>
      <c r="L45" s="49">
        <v>369194</v>
      </c>
      <c r="M45" s="49">
        <v>6147</v>
      </c>
      <c r="N45" s="49">
        <v>0</v>
      </c>
      <c r="O45" s="49">
        <v>0</v>
      </c>
      <c r="P45" s="115">
        <v>90762</v>
      </c>
      <c r="Q45" s="49">
        <v>0</v>
      </c>
      <c r="R45" s="49">
        <v>0</v>
      </c>
      <c r="S45" s="60"/>
      <c r="T45" s="96">
        <f t="shared" si="1"/>
        <v>90762</v>
      </c>
      <c r="U45" s="116">
        <f t="shared" ref="U45:U47" si="7">T45-P45</f>
        <v>0</v>
      </c>
      <c r="V45" s="97" t="str">
        <f t="shared" ref="V45:V47" si="8">IF(AND(U45&gt;-2,U45&lt;2),"Ok to Submit","Must Correct")</f>
        <v>Ok to Submit</v>
      </c>
      <c r="W45" s="114" t="str">
        <f t="shared" ref="W45:W47" si="9">IF(L45&lt;(M45+N45+O45),"Must Correct","Ok to Submit")</f>
        <v>Ok to Submit</v>
      </c>
      <c r="X45" s="60"/>
    </row>
    <row r="46" spans="1:24" x14ac:dyDescent="0.2">
      <c r="A46" s="49">
        <v>6</v>
      </c>
      <c r="B46" s="49">
        <v>123456</v>
      </c>
      <c r="C46" s="49">
        <v>125</v>
      </c>
      <c r="D46" s="50">
        <v>1234567</v>
      </c>
      <c r="E46" s="48" t="s">
        <v>215</v>
      </c>
      <c r="F46" s="49">
        <v>4</v>
      </c>
      <c r="G46" s="49">
        <v>51</v>
      </c>
      <c r="H46" s="48" t="s">
        <v>1</v>
      </c>
      <c r="I46" s="49">
        <v>633</v>
      </c>
      <c r="J46" s="49">
        <v>0</v>
      </c>
      <c r="K46" s="49">
        <v>1379</v>
      </c>
      <c r="L46" s="49">
        <v>1837</v>
      </c>
      <c r="M46" s="49">
        <v>0</v>
      </c>
      <c r="N46" s="49">
        <v>0</v>
      </c>
      <c r="O46" s="49">
        <v>0</v>
      </c>
      <c r="P46" s="115">
        <v>459</v>
      </c>
      <c r="Q46" s="49">
        <v>0</v>
      </c>
      <c r="R46" s="49">
        <v>0</v>
      </c>
      <c r="S46" s="60"/>
      <c r="T46" s="96">
        <f t="shared" si="1"/>
        <v>459</v>
      </c>
      <c r="U46" s="116">
        <f t="shared" si="7"/>
        <v>0</v>
      </c>
      <c r="V46" s="97" t="str">
        <f t="shared" si="8"/>
        <v>Ok to Submit</v>
      </c>
      <c r="W46" s="114" t="str">
        <f t="shared" si="9"/>
        <v>Ok to Submit</v>
      </c>
      <c r="X46" s="60"/>
    </row>
    <row r="47" spans="1:24" x14ac:dyDescent="0.2">
      <c r="A47" s="49">
        <v>6</v>
      </c>
      <c r="B47" s="49">
        <v>123456</v>
      </c>
      <c r="C47" s="49">
        <v>125</v>
      </c>
      <c r="D47" s="50">
        <v>1234567</v>
      </c>
      <c r="E47" s="48" t="s">
        <v>215</v>
      </c>
      <c r="F47" s="49">
        <v>11</v>
      </c>
      <c r="G47" s="49">
        <v>51</v>
      </c>
      <c r="H47" s="48" t="s">
        <v>1</v>
      </c>
      <c r="I47" s="49">
        <v>8169</v>
      </c>
      <c r="J47" s="49">
        <v>69833</v>
      </c>
      <c r="K47" s="49">
        <v>995</v>
      </c>
      <c r="L47" s="49">
        <v>46004</v>
      </c>
      <c r="M47" s="49">
        <v>3970</v>
      </c>
      <c r="N47" s="49">
        <v>0</v>
      </c>
      <c r="O47" s="49">
        <v>7702</v>
      </c>
      <c r="P47" s="49">
        <v>8583</v>
      </c>
      <c r="Q47" s="49">
        <v>0</v>
      </c>
      <c r="R47" s="49">
        <v>0</v>
      </c>
      <c r="S47" s="60"/>
      <c r="T47" s="96">
        <f t="shared" si="1"/>
        <v>8583</v>
      </c>
      <c r="U47" s="116">
        <f t="shared" si="7"/>
        <v>0</v>
      </c>
      <c r="V47" s="97" t="str">
        <f t="shared" si="8"/>
        <v>Ok to Submit</v>
      </c>
      <c r="W47" s="114" t="str">
        <f t="shared" si="9"/>
        <v>Ok to Submit</v>
      </c>
      <c r="X47" s="60"/>
    </row>
    <row r="48" spans="1:24" s="94" customFormat="1" x14ac:dyDescent="0.2">
      <c r="A48" s="49">
        <v>6</v>
      </c>
      <c r="B48" s="49">
        <v>123456</v>
      </c>
      <c r="C48" s="49">
        <v>125</v>
      </c>
      <c r="D48" s="49">
        <v>1350149</v>
      </c>
      <c r="E48" s="48" t="s">
        <v>166</v>
      </c>
      <c r="F48" s="49">
        <v>1</v>
      </c>
      <c r="G48" s="49">
        <v>65</v>
      </c>
      <c r="H48" s="48" t="s">
        <v>1</v>
      </c>
      <c r="I48" s="49">
        <v>2785</v>
      </c>
      <c r="J48" s="49">
        <v>0</v>
      </c>
      <c r="K48" s="49">
        <v>0</v>
      </c>
      <c r="L48" s="49">
        <v>217652</v>
      </c>
      <c r="M48" s="49">
        <v>2899</v>
      </c>
      <c r="N48" s="49">
        <v>0</v>
      </c>
      <c r="O48" s="49">
        <v>0</v>
      </c>
      <c r="P48" s="115">
        <v>26844</v>
      </c>
      <c r="Q48" s="49">
        <v>0</v>
      </c>
      <c r="R48" s="49">
        <v>0</v>
      </c>
      <c r="S48" s="60"/>
      <c r="T48" s="96">
        <f>ROUND(IF(G48=65,((L48-M48-N48-O48)*0.05),IF(G48=44,(L48-M48-N48-O48),IF(OR(LEFT(E48,2)="VC",LEFT(E48,2)="SR"),((L48-M48-N48-O48)*0.2),IF(LEFT(E48,2)="SG",((L48-M48-N48-O48)*0.25),IF(LEFT(E48,2)="VB",((L48-M48-N48-O48)*0.1875),IF(LEFT(E48,2)="V0",((L48-M48-N48-O48)*0.16667),IF(LEFT(E48,2)="VZ",((L48-M48-N48-O48)*0.16667),(L48-M48-N48-O48)*0.125))))))),0)</f>
        <v>10738</v>
      </c>
      <c r="U48" s="91">
        <f>T48-P48</f>
        <v>-16106</v>
      </c>
      <c r="V48" s="97" t="str">
        <f>IF(AND(U48&gt;-2,U48&lt;2),"Ok to Submit","Must Correct")</f>
        <v>Must Correct</v>
      </c>
      <c r="W48" s="92" t="str">
        <f>IF(L48&lt;(M48+N48+O48),"Must Correct","Ok to Submit")</f>
        <v>Ok to Submit</v>
      </c>
      <c r="X48" s="60"/>
    </row>
    <row r="49" spans="1:24" s="94" customFormat="1" x14ac:dyDescent="0.2">
      <c r="A49" s="49">
        <v>6</v>
      </c>
      <c r="B49" s="49">
        <v>123456</v>
      </c>
      <c r="C49" s="49">
        <v>125</v>
      </c>
      <c r="D49" s="49">
        <v>1350149</v>
      </c>
      <c r="E49" s="48" t="s">
        <v>166</v>
      </c>
      <c r="F49" s="49">
        <v>11</v>
      </c>
      <c r="G49" s="49">
        <v>44</v>
      </c>
      <c r="H49" s="48" t="s">
        <v>1</v>
      </c>
      <c r="I49" s="49">
        <v>3223</v>
      </c>
      <c r="J49" s="49">
        <v>18693</v>
      </c>
      <c r="K49" s="49">
        <v>1034</v>
      </c>
      <c r="L49" s="49">
        <v>15927</v>
      </c>
      <c r="M49" s="49">
        <v>3024</v>
      </c>
      <c r="N49" s="49">
        <v>0</v>
      </c>
      <c r="O49" s="49">
        <v>3283</v>
      </c>
      <c r="P49" s="49">
        <v>9620</v>
      </c>
      <c r="Q49" s="49">
        <v>0</v>
      </c>
      <c r="R49" s="49">
        <v>0</v>
      </c>
      <c r="S49" s="60"/>
      <c r="T49" s="96">
        <f>ROUND(IF(G49=65,((L49-M49-N49-O49)*0.05),IF(G49=44,(L49-M49-N49-O49),IF(OR(LEFT(E49,2)="VC",LEFT(E49,2)="SR"),((L49-M49-N49-O49)*0.2),IF(LEFT(E49,2)="SG",((L49-M49-N49-O49)*0.25),IF(LEFT(E49,2)="VB",((L49-M49-N49-O49)*0.1875),IF(LEFT(E49,2)="V0",((L49-M49-N49-O49)*0.16667),IF(LEFT(E49,2)="VZ",((L49-M49-N49-O49)*0.16667),(L49-M49-N49-O49)*0.125))))))),0)</f>
        <v>9620</v>
      </c>
      <c r="U49" s="91">
        <f>T49-P49</f>
        <v>0</v>
      </c>
      <c r="V49" s="97" t="str">
        <f>IF(AND(U49&gt;-2,U49&lt;2),"Ok to Submit","Must Correct")</f>
        <v>Ok to Submit</v>
      </c>
      <c r="W49" s="92" t="str">
        <f>IF(L49&lt;(M49+N49+O49),"Must Correct","Ok to Submit")</f>
        <v>Ok to Submit</v>
      </c>
      <c r="X49" s="60"/>
    </row>
    <row r="50" spans="1:24" x14ac:dyDescent="0.2">
      <c r="A50" s="59"/>
      <c r="B50" s="59"/>
      <c r="C50" s="59"/>
      <c r="D50" s="59"/>
      <c r="E50" s="59"/>
      <c r="F50" s="59"/>
      <c r="G50" s="59"/>
      <c r="H50" s="59"/>
      <c r="I50" s="59"/>
      <c r="J50" s="59"/>
      <c r="K50" s="59"/>
      <c r="L50" s="59"/>
      <c r="M50" s="59"/>
      <c r="N50" s="59"/>
      <c r="O50" s="59"/>
      <c r="P50" s="59"/>
      <c r="Q50" s="59"/>
      <c r="R50" s="59"/>
      <c r="S50" s="60"/>
      <c r="T50" s="79"/>
      <c r="U50" s="59"/>
      <c r="V50" s="59"/>
      <c r="W50" s="73"/>
      <c r="X50" s="73"/>
    </row>
    <row r="51" spans="1:24" ht="15.75" x14ac:dyDescent="0.25">
      <c r="A51" s="57" t="s">
        <v>31</v>
      </c>
      <c r="B51" s="58" t="s">
        <v>197</v>
      </c>
      <c r="C51" s="59"/>
      <c r="D51" s="59"/>
      <c r="E51" s="59"/>
      <c r="F51" s="59"/>
      <c r="G51" s="59"/>
      <c r="H51" s="59"/>
      <c r="I51" s="59"/>
      <c r="J51" s="59"/>
      <c r="K51" s="59"/>
      <c r="L51" s="59"/>
      <c r="M51" s="59"/>
      <c r="N51" s="59"/>
      <c r="O51" s="59"/>
      <c r="P51" s="59"/>
      <c r="Q51" s="59"/>
      <c r="R51" s="59"/>
      <c r="S51" s="60"/>
      <c r="T51" s="79"/>
      <c r="U51" s="59"/>
      <c r="V51" s="59"/>
      <c r="W51" s="59"/>
      <c r="X51" s="59"/>
    </row>
    <row r="52" spans="1:24" x14ac:dyDescent="0.2">
      <c r="A52" s="60"/>
      <c r="B52" s="59"/>
      <c r="C52" s="59"/>
      <c r="D52" s="59"/>
      <c r="E52" s="59"/>
      <c r="F52" s="59"/>
      <c r="G52" s="59"/>
      <c r="H52" s="59"/>
      <c r="I52" s="59"/>
      <c r="J52" s="59"/>
      <c r="K52" s="59"/>
      <c r="L52" s="59"/>
      <c r="M52" s="59"/>
      <c r="N52" s="59"/>
      <c r="O52" s="59"/>
      <c r="P52" s="59"/>
      <c r="Q52" s="59"/>
      <c r="R52" s="59"/>
      <c r="S52" s="60"/>
      <c r="T52" s="59"/>
      <c r="U52" s="59"/>
      <c r="V52" s="59"/>
      <c r="W52" s="59"/>
      <c r="X52" s="59"/>
    </row>
    <row r="53" spans="1:24" x14ac:dyDescent="0.2">
      <c r="A53" s="40" t="s">
        <v>33</v>
      </c>
      <c r="B53" s="41"/>
      <c r="C53" s="41"/>
      <c r="D53" s="39"/>
      <c r="E53" s="39"/>
      <c r="F53" s="39"/>
      <c r="G53" s="39"/>
      <c r="H53" s="39"/>
      <c r="I53" s="39"/>
      <c r="J53" s="39"/>
      <c r="K53" s="39"/>
      <c r="L53" s="39"/>
      <c r="M53" s="39"/>
      <c r="N53" s="39"/>
      <c r="O53" s="39"/>
      <c r="P53" s="39"/>
      <c r="Q53" s="39"/>
      <c r="R53" s="39"/>
      <c r="S53" s="34"/>
      <c r="T53" s="39"/>
      <c r="U53" s="39"/>
      <c r="V53" s="39"/>
      <c r="W53" s="39"/>
      <c r="X53" s="59"/>
    </row>
    <row r="54" spans="1:24" x14ac:dyDescent="0.2">
      <c r="A54" s="41" t="s">
        <v>34</v>
      </c>
      <c r="B54" s="42"/>
      <c r="C54" s="42"/>
      <c r="D54" s="39"/>
      <c r="E54" s="39"/>
      <c r="F54" s="39"/>
      <c r="G54" s="39"/>
      <c r="H54" s="39"/>
      <c r="I54" s="39"/>
      <c r="J54" s="39"/>
      <c r="K54" s="39"/>
      <c r="L54" s="39"/>
      <c r="M54" s="39"/>
      <c r="N54" s="39"/>
      <c r="O54" s="39"/>
      <c r="P54" s="39"/>
      <c r="Q54" s="39"/>
      <c r="R54" s="39"/>
      <c r="S54" s="34"/>
      <c r="T54" s="39"/>
      <c r="U54" s="39"/>
      <c r="V54" s="39"/>
      <c r="W54" s="39"/>
      <c r="X54" s="39"/>
    </row>
    <row r="55" spans="1:24" x14ac:dyDescent="0.2">
      <c r="A55" s="52" t="s">
        <v>32</v>
      </c>
      <c r="B55" s="42"/>
      <c r="C55" s="42"/>
      <c r="D55" s="39"/>
      <c r="E55" s="39"/>
      <c r="F55" s="39"/>
      <c r="G55" s="39"/>
      <c r="H55" s="39"/>
      <c r="I55" s="39"/>
      <c r="J55" s="39"/>
      <c r="K55" s="39"/>
      <c r="L55" s="39"/>
      <c r="M55" s="39"/>
      <c r="N55" s="39"/>
      <c r="O55" s="39"/>
      <c r="P55" s="39"/>
      <c r="Q55" s="39"/>
      <c r="R55" s="39"/>
      <c r="S55" s="34"/>
      <c r="T55" s="39"/>
      <c r="U55" s="39"/>
      <c r="V55" s="39"/>
      <c r="W55" s="39"/>
      <c r="X55" s="39"/>
    </row>
    <row r="56" spans="1:24" x14ac:dyDescent="0.2">
      <c r="A56" s="42"/>
      <c r="B56" s="43"/>
      <c r="C56" s="43"/>
      <c r="D56" s="39"/>
      <c r="E56" s="39"/>
      <c r="F56" s="39"/>
      <c r="G56" s="39"/>
      <c r="H56" s="39"/>
      <c r="I56" s="39"/>
      <c r="J56" s="39"/>
      <c r="K56" s="39"/>
      <c r="L56" s="39"/>
      <c r="M56" s="39"/>
      <c r="N56" s="39"/>
      <c r="O56" s="39"/>
      <c r="P56" s="39"/>
      <c r="Q56" s="39"/>
      <c r="R56" s="39"/>
      <c r="S56" s="34"/>
      <c r="T56" s="39"/>
      <c r="U56" s="39"/>
      <c r="V56" s="39"/>
      <c r="W56" s="39"/>
      <c r="X56" s="39"/>
    </row>
    <row r="57" spans="1:24" x14ac:dyDescent="0.2">
      <c r="A57" s="39"/>
      <c r="B57" s="39"/>
      <c r="C57" s="39"/>
      <c r="D57" s="39"/>
      <c r="E57" s="39"/>
      <c r="F57" s="39"/>
      <c r="G57" s="39"/>
      <c r="H57" s="39"/>
      <c r="I57" s="39"/>
      <c r="J57" s="39"/>
      <c r="K57" s="39"/>
      <c r="L57" s="39"/>
      <c r="M57" s="39"/>
      <c r="N57" s="39"/>
      <c r="O57" s="39"/>
      <c r="P57" s="39"/>
      <c r="Q57" s="39"/>
      <c r="R57" s="39"/>
      <c r="S57" s="34"/>
      <c r="T57" s="39"/>
      <c r="U57" s="39"/>
      <c r="V57" s="39"/>
      <c r="W57" s="39"/>
      <c r="X57" s="39"/>
    </row>
  </sheetData>
  <mergeCells count="1">
    <mergeCell ref="T24:W25"/>
  </mergeCells>
  <phoneticPr fontId="0" type="noConversion"/>
  <conditionalFormatting sqref="V27:W47 V49:W49">
    <cfRule type="cellIs" dxfId="4" priority="22" operator="equal">
      <formula>"Must Correct"</formula>
    </cfRule>
  </conditionalFormatting>
  <conditionalFormatting sqref="U27:U47 U49">
    <cfRule type="cellIs" dxfId="3" priority="21" operator="notBetween">
      <formula>-1</formula>
      <formula>1</formula>
    </cfRule>
  </conditionalFormatting>
  <conditionalFormatting sqref="V48">
    <cfRule type="cellIs" dxfId="2" priority="6" operator="equal">
      <formula>"Must Correct"</formula>
    </cfRule>
  </conditionalFormatting>
  <conditionalFormatting sqref="U48">
    <cfRule type="cellIs" dxfId="1" priority="5" operator="notBetween">
      <formula>-1</formula>
      <formula>1</formula>
    </cfRule>
  </conditionalFormatting>
  <conditionalFormatting sqref="W48">
    <cfRule type="cellIs" dxfId="0" priority="4" operator="equal">
      <formula>"Must Correct"</formula>
    </cfRule>
  </conditionalFormatting>
  <hyperlinks>
    <hyperlink ref="A54" r:id="rId1" xr:uid="{BE4D9BAD-A5F0-45F8-8246-BF78438FEB89}"/>
    <hyperlink ref="A55" r:id="rId2" xr:uid="{8FFC1E3A-764B-42D0-9D46-0A4EADDCB956}"/>
  </hyperlinks>
  <pageMargins left="0.25" right="0.25" top="0.25" bottom="0.25" header="0.5" footer="0.5"/>
  <pageSetup scale="44" fitToHeight="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7"/>
  <sheetViews>
    <sheetView workbookViewId="0">
      <selection activeCell="O28" sqref="O28"/>
    </sheetView>
  </sheetViews>
  <sheetFormatPr defaultColWidth="9.140625" defaultRowHeight="12.75" x14ac:dyDescent="0.2"/>
  <cols>
    <col min="1" max="1" width="2.140625" style="3" customWidth="1"/>
    <col min="2" max="2" width="10.140625" style="3" bestFit="1" customWidth="1"/>
    <col min="3" max="3" width="10.28515625" style="3" bestFit="1" customWidth="1"/>
    <col min="4" max="4" width="10" style="3" bestFit="1" customWidth="1"/>
    <col min="5" max="5" width="8" style="3" bestFit="1" customWidth="1"/>
    <col min="6" max="6" width="3" style="3" bestFit="1" customWidth="1"/>
    <col min="7" max="7" width="2.7109375" style="3" bestFit="1" customWidth="1"/>
    <col min="8" max="8" width="1.85546875" style="3" bestFit="1" customWidth="1"/>
    <col min="9" max="9" width="5.7109375" style="3" bestFit="1" customWidth="1"/>
    <col min="10" max="10" width="6.7109375" style="3" bestFit="1" customWidth="1"/>
    <col min="11" max="11" width="4.7109375" style="3" bestFit="1" customWidth="1"/>
    <col min="12" max="13" width="6.7109375" style="3" bestFit="1" customWidth="1"/>
    <col min="14" max="15" width="4.7109375" style="3" bestFit="1" customWidth="1"/>
    <col min="16" max="16" width="5.7109375" style="3" bestFit="1" customWidth="1"/>
    <col min="17" max="17" width="1.7109375" style="3" bestFit="1" customWidth="1"/>
    <col min="18" max="18" width="4.7109375" style="3" bestFit="1" customWidth="1"/>
    <col min="19" max="19" width="1.7109375" style="3" bestFit="1" customWidth="1"/>
    <col min="20" max="20" width="6.7109375" style="3" customWidth="1"/>
    <col min="21" max="21" width="1.7109375" style="3" bestFit="1" customWidth="1"/>
    <col min="22" max="22" width="2.140625" style="3" bestFit="1" customWidth="1"/>
    <col min="23" max="23" width="1.7109375" style="3" bestFit="1" customWidth="1"/>
    <col min="24" max="24" width="8.140625" style="3" bestFit="1" customWidth="1"/>
    <col min="25" max="16384" width="9.140625" style="3"/>
  </cols>
  <sheetData>
    <row r="1" spans="1:28" x14ac:dyDescent="0.2">
      <c r="A1" s="2">
        <v>5</v>
      </c>
      <c r="B1" s="51">
        <v>20240925</v>
      </c>
      <c r="C1" s="3">
        <v>123456</v>
      </c>
      <c r="D1" s="2">
        <v>202409251</v>
      </c>
      <c r="E1" s="4" t="s">
        <v>196</v>
      </c>
      <c r="F1" s="2" t="s">
        <v>2</v>
      </c>
      <c r="G1" s="3" t="s">
        <v>2</v>
      </c>
      <c r="H1" s="3">
        <v>0</v>
      </c>
      <c r="I1" s="3">
        <v>0</v>
      </c>
      <c r="J1" s="2">
        <v>349797</v>
      </c>
      <c r="K1" s="3">
        <v>0</v>
      </c>
      <c r="L1" s="3">
        <v>4150</v>
      </c>
      <c r="M1" s="2">
        <v>353947</v>
      </c>
      <c r="N1" s="3">
        <v>3000</v>
      </c>
      <c r="O1" s="3">
        <v>0</v>
      </c>
      <c r="P1" s="3">
        <v>0</v>
      </c>
      <c r="Q1" s="3">
        <v>0</v>
      </c>
      <c r="R1" s="3">
        <v>3000</v>
      </c>
      <c r="S1" s="3">
        <v>0</v>
      </c>
      <c r="T1" s="2">
        <v>350947</v>
      </c>
      <c r="U1" s="3">
        <v>1</v>
      </c>
      <c r="V1" s="3" t="s">
        <v>7</v>
      </c>
      <c r="W1" s="51">
        <v>0</v>
      </c>
      <c r="X1" s="4" t="s">
        <v>8</v>
      </c>
      <c r="Y1" s="2"/>
      <c r="Z1" s="2"/>
      <c r="AA1" s="2"/>
      <c r="AB1" s="2"/>
    </row>
    <row r="2" spans="1:28" x14ac:dyDescent="0.2">
      <c r="A2" s="2">
        <v>4</v>
      </c>
      <c r="B2" s="51">
        <v>123456</v>
      </c>
      <c r="C2" s="3" t="s">
        <v>4</v>
      </c>
      <c r="D2" s="2">
        <v>150</v>
      </c>
      <c r="E2" s="2"/>
      <c r="F2" s="2"/>
      <c r="W2" s="51"/>
      <c r="X2" s="4"/>
      <c r="Y2" s="2"/>
      <c r="Z2" s="2"/>
      <c r="AA2" s="2"/>
      <c r="AB2" s="2"/>
    </row>
    <row r="3" spans="1:28" x14ac:dyDescent="0.2">
      <c r="A3" s="2">
        <v>4</v>
      </c>
      <c r="B3" s="51">
        <v>123456</v>
      </c>
      <c r="C3" s="3" t="s">
        <v>172</v>
      </c>
      <c r="D3" s="2">
        <v>4000</v>
      </c>
      <c r="E3" s="2"/>
      <c r="F3" s="2"/>
      <c r="W3" s="51"/>
      <c r="X3" s="4"/>
      <c r="Y3" s="2"/>
      <c r="Z3" s="2"/>
      <c r="AA3" s="2"/>
      <c r="AB3" s="2"/>
    </row>
    <row r="4" spans="1:28" x14ac:dyDescent="0.2">
      <c r="A4" s="2">
        <v>4</v>
      </c>
      <c r="B4" s="3">
        <v>123456</v>
      </c>
      <c r="C4" s="2" t="s">
        <v>173</v>
      </c>
      <c r="D4" s="2">
        <v>3000</v>
      </c>
      <c r="E4" s="2"/>
      <c r="F4" s="2"/>
      <c r="G4" s="2"/>
      <c r="H4" s="2"/>
      <c r="I4" s="2"/>
      <c r="J4" s="2"/>
      <c r="K4" s="2"/>
      <c r="L4" s="2"/>
      <c r="M4" s="2"/>
      <c r="N4" s="2"/>
      <c r="O4" s="2"/>
      <c r="P4" s="2"/>
      <c r="Q4" s="2"/>
      <c r="R4" s="2"/>
      <c r="S4" s="2"/>
      <c r="T4" s="2"/>
      <c r="U4" s="2"/>
      <c r="V4" s="2"/>
      <c r="W4" s="2"/>
      <c r="X4" s="2"/>
      <c r="Y4" s="2"/>
      <c r="Z4" s="2"/>
      <c r="AA4" s="2"/>
      <c r="AB4" s="2"/>
    </row>
    <row r="5" spans="1:28" x14ac:dyDescent="0.2">
      <c r="A5" s="2">
        <v>6</v>
      </c>
      <c r="B5" s="3">
        <v>123456</v>
      </c>
      <c r="C5" s="4">
        <v>125</v>
      </c>
      <c r="D5" s="2">
        <v>1189624</v>
      </c>
      <c r="E5" s="2" t="s">
        <v>165</v>
      </c>
      <c r="F5" s="2">
        <v>1</v>
      </c>
      <c r="G5" s="2">
        <v>51</v>
      </c>
      <c r="H5" s="2" t="s">
        <v>1</v>
      </c>
      <c r="I5" s="2">
        <v>670</v>
      </c>
      <c r="J5" s="2">
        <v>0</v>
      </c>
      <c r="K5" s="2">
        <v>0</v>
      </c>
      <c r="L5" s="2">
        <v>52768</v>
      </c>
      <c r="M5" s="2">
        <v>487</v>
      </c>
      <c r="N5" s="2">
        <v>0</v>
      </c>
      <c r="O5" s="2">
        <v>0</v>
      </c>
      <c r="P5" s="2">
        <v>6535</v>
      </c>
      <c r="Q5" s="2">
        <v>0</v>
      </c>
      <c r="R5" s="2">
        <v>0</v>
      </c>
      <c r="S5" s="2"/>
    </row>
    <row r="6" spans="1:28" x14ac:dyDescent="0.2">
      <c r="A6" s="2">
        <v>6</v>
      </c>
      <c r="B6" s="3">
        <v>123456</v>
      </c>
      <c r="C6" s="4">
        <v>125</v>
      </c>
      <c r="D6" s="2">
        <v>1189624</v>
      </c>
      <c r="E6" s="2" t="s">
        <v>165</v>
      </c>
      <c r="F6" s="2">
        <v>4</v>
      </c>
      <c r="G6" s="2">
        <v>51</v>
      </c>
      <c r="H6" s="2" t="s">
        <v>1</v>
      </c>
      <c r="I6" s="2">
        <v>160</v>
      </c>
      <c r="J6" s="2">
        <v>0</v>
      </c>
      <c r="K6" s="2">
        <v>1361</v>
      </c>
      <c r="L6" s="2">
        <v>90</v>
      </c>
      <c r="M6" s="2">
        <v>0</v>
      </c>
      <c r="N6" s="2">
        <v>0</v>
      </c>
      <c r="O6" s="2">
        <v>0</v>
      </c>
      <c r="P6" s="2">
        <v>11</v>
      </c>
      <c r="Q6" s="2">
        <v>0</v>
      </c>
      <c r="R6" s="2">
        <v>0</v>
      </c>
      <c r="S6" s="2"/>
    </row>
    <row r="7" spans="1:28" x14ac:dyDescent="0.2">
      <c r="A7" s="2">
        <v>6</v>
      </c>
      <c r="B7" s="3">
        <v>123456</v>
      </c>
      <c r="C7" s="4">
        <v>125</v>
      </c>
      <c r="D7" s="2">
        <v>1189624</v>
      </c>
      <c r="E7" s="2" t="s">
        <v>165</v>
      </c>
      <c r="F7" s="2">
        <v>11</v>
      </c>
      <c r="G7" s="2">
        <v>51</v>
      </c>
      <c r="H7" s="2" t="s">
        <v>1</v>
      </c>
      <c r="I7" s="2">
        <v>3289</v>
      </c>
      <c r="J7" s="2">
        <v>11235</v>
      </c>
      <c r="K7" s="2">
        <v>1156</v>
      </c>
      <c r="L7" s="2">
        <v>8952</v>
      </c>
      <c r="M7" s="2">
        <v>231</v>
      </c>
      <c r="N7" s="2">
        <v>0</v>
      </c>
      <c r="O7" s="2">
        <v>2825</v>
      </c>
      <c r="P7" s="2">
        <v>738</v>
      </c>
      <c r="Q7" s="2">
        <v>0</v>
      </c>
      <c r="R7" s="2">
        <v>0</v>
      </c>
      <c r="S7" s="2"/>
    </row>
    <row r="8" spans="1:28" x14ac:dyDescent="0.2">
      <c r="A8" s="2">
        <v>6</v>
      </c>
      <c r="B8" s="3">
        <v>123456</v>
      </c>
      <c r="C8" s="4">
        <v>125</v>
      </c>
      <c r="D8" s="2">
        <v>1350149</v>
      </c>
      <c r="E8" s="2" t="s">
        <v>167</v>
      </c>
      <c r="F8" s="2">
        <v>1</v>
      </c>
      <c r="G8" s="2">
        <v>51</v>
      </c>
      <c r="H8" s="2" t="s">
        <v>1</v>
      </c>
      <c r="I8" s="2">
        <v>931</v>
      </c>
      <c r="J8" s="2">
        <v>0</v>
      </c>
      <c r="K8" s="2">
        <v>0</v>
      </c>
      <c r="L8" s="2">
        <v>72792</v>
      </c>
      <c r="M8" s="2">
        <v>970</v>
      </c>
      <c r="N8" s="2">
        <v>0</v>
      </c>
      <c r="O8" s="2">
        <v>0</v>
      </c>
      <c r="P8" s="2">
        <v>13467</v>
      </c>
      <c r="Q8" s="2">
        <v>0</v>
      </c>
      <c r="R8" s="2">
        <v>0</v>
      </c>
      <c r="S8" s="2"/>
    </row>
    <row r="9" spans="1:28" x14ac:dyDescent="0.2">
      <c r="A9" s="2">
        <v>6</v>
      </c>
      <c r="B9" s="3">
        <v>123456</v>
      </c>
      <c r="C9" s="4">
        <v>125</v>
      </c>
      <c r="D9" s="2">
        <v>1350149</v>
      </c>
      <c r="E9" s="2" t="s">
        <v>167</v>
      </c>
      <c r="F9" s="2">
        <v>3</v>
      </c>
      <c r="G9" s="2">
        <v>51</v>
      </c>
      <c r="H9" s="2" t="s">
        <v>1</v>
      </c>
      <c r="I9" s="2">
        <v>799</v>
      </c>
      <c r="J9" s="2">
        <v>0</v>
      </c>
      <c r="K9" s="2">
        <v>1034</v>
      </c>
      <c r="L9" s="2">
        <v>1295</v>
      </c>
      <c r="M9" s="2">
        <v>464</v>
      </c>
      <c r="N9" s="2">
        <v>0</v>
      </c>
      <c r="O9" s="2">
        <v>914</v>
      </c>
      <c r="P9" s="2">
        <v>0</v>
      </c>
      <c r="Q9" s="2">
        <v>0</v>
      </c>
      <c r="R9" s="2">
        <v>0</v>
      </c>
      <c r="S9" s="2"/>
    </row>
    <row r="10" spans="1:28" x14ac:dyDescent="0.2">
      <c r="A10" s="2">
        <v>6</v>
      </c>
      <c r="B10" s="3">
        <v>123456</v>
      </c>
      <c r="C10" s="4">
        <v>125</v>
      </c>
      <c r="D10" s="2">
        <v>1350149</v>
      </c>
      <c r="E10" s="2" t="s">
        <v>167</v>
      </c>
      <c r="F10" s="2">
        <v>4</v>
      </c>
      <c r="G10" s="2">
        <v>51</v>
      </c>
      <c r="H10" s="2" t="s">
        <v>1</v>
      </c>
      <c r="I10" s="2">
        <v>59</v>
      </c>
      <c r="J10" s="2">
        <v>0</v>
      </c>
      <c r="K10" s="2">
        <v>1316</v>
      </c>
      <c r="L10" s="2">
        <v>122</v>
      </c>
      <c r="M10" s="2">
        <v>0</v>
      </c>
      <c r="N10" s="2">
        <v>0</v>
      </c>
      <c r="O10" s="2">
        <v>0</v>
      </c>
      <c r="P10" s="2">
        <v>23</v>
      </c>
      <c r="Q10" s="2">
        <v>0</v>
      </c>
      <c r="R10" s="2">
        <v>0</v>
      </c>
      <c r="S10" s="2"/>
    </row>
    <row r="11" spans="1:28" x14ac:dyDescent="0.2">
      <c r="A11" s="2">
        <v>6</v>
      </c>
      <c r="B11" s="3">
        <v>123456</v>
      </c>
      <c r="C11" s="4">
        <v>125</v>
      </c>
      <c r="D11" s="2">
        <v>1350149</v>
      </c>
      <c r="E11" s="2" t="s">
        <v>167</v>
      </c>
      <c r="F11" s="2">
        <v>7</v>
      </c>
      <c r="G11" s="2">
        <v>51</v>
      </c>
      <c r="H11" s="2" t="s">
        <v>1</v>
      </c>
      <c r="I11" s="2">
        <v>279</v>
      </c>
      <c r="J11" s="2">
        <v>6252</v>
      </c>
      <c r="K11" s="2">
        <v>0</v>
      </c>
      <c r="L11" s="2">
        <v>4032</v>
      </c>
      <c r="M11" s="2">
        <v>547</v>
      </c>
      <c r="N11" s="2">
        <v>0</v>
      </c>
      <c r="O11" s="2">
        <v>384</v>
      </c>
      <c r="P11" s="2">
        <v>581</v>
      </c>
      <c r="Q11" s="2">
        <v>0</v>
      </c>
      <c r="R11" s="2">
        <v>0</v>
      </c>
      <c r="S11" s="2"/>
    </row>
    <row r="12" spans="1:28" x14ac:dyDescent="0.2">
      <c r="A12" s="2">
        <v>6</v>
      </c>
      <c r="B12" s="3">
        <v>123456</v>
      </c>
      <c r="C12" s="4">
        <v>125</v>
      </c>
      <c r="D12" s="2">
        <v>1371548</v>
      </c>
      <c r="E12" s="2" t="s">
        <v>168</v>
      </c>
      <c r="F12" s="2">
        <v>1</v>
      </c>
      <c r="G12" s="2">
        <v>51</v>
      </c>
      <c r="H12" s="2" t="s">
        <v>1</v>
      </c>
      <c r="I12" s="2">
        <v>1980</v>
      </c>
      <c r="J12" s="2">
        <v>0</v>
      </c>
      <c r="K12" s="2">
        <v>0</v>
      </c>
      <c r="L12" s="2">
        <v>154718</v>
      </c>
      <c r="M12" s="2">
        <v>2061</v>
      </c>
      <c r="N12" s="2">
        <v>0</v>
      </c>
      <c r="O12" s="2">
        <v>0</v>
      </c>
      <c r="P12" s="2">
        <v>25494</v>
      </c>
      <c r="Q12" s="2">
        <v>0</v>
      </c>
      <c r="R12" s="2">
        <v>0</v>
      </c>
      <c r="S12" s="2"/>
    </row>
    <row r="13" spans="1:28" x14ac:dyDescent="0.2">
      <c r="A13" s="2">
        <v>6</v>
      </c>
      <c r="B13" s="3">
        <v>123456</v>
      </c>
      <c r="C13" s="4">
        <v>125</v>
      </c>
      <c r="D13" s="2">
        <v>1371548</v>
      </c>
      <c r="E13" s="2" t="s">
        <v>168</v>
      </c>
      <c r="F13" s="2">
        <v>3</v>
      </c>
      <c r="G13" s="2">
        <v>51</v>
      </c>
      <c r="H13" s="2" t="s">
        <v>1</v>
      </c>
      <c r="I13" s="2">
        <v>10369</v>
      </c>
      <c r="J13" s="2">
        <v>0</v>
      </c>
      <c r="K13" s="2">
        <v>1032</v>
      </c>
      <c r="L13" s="2">
        <v>16778</v>
      </c>
      <c r="M13" s="2">
        <v>6033</v>
      </c>
      <c r="N13" s="2">
        <v>0</v>
      </c>
      <c r="O13" s="2">
        <v>8717</v>
      </c>
      <c r="P13" s="2">
        <v>339</v>
      </c>
      <c r="Q13" s="2">
        <v>0</v>
      </c>
      <c r="R13" s="2">
        <v>0</v>
      </c>
      <c r="S13" s="2"/>
    </row>
    <row r="14" spans="1:28" x14ac:dyDescent="0.2">
      <c r="A14" s="2">
        <v>6</v>
      </c>
      <c r="B14" s="3">
        <v>123456</v>
      </c>
      <c r="C14" s="4">
        <v>125</v>
      </c>
      <c r="D14" s="2">
        <v>1371548</v>
      </c>
      <c r="E14" s="2" t="s">
        <v>168</v>
      </c>
      <c r="F14" s="2">
        <v>4</v>
      </c>
      <c r="G14" s="2">
        <v>51</v>
      </c>
      <c r="H14" s="2" t="s">
        <v>1</v>
      </c>
      <c r="I14" s="2">
        <v>795</v>
      </c>
      <c r="J14" s="2">
        <v>0</v>
      </c>
      <c r="K14" s="2">
        <v>1252</v>
      </c>
      <c r="L14" s="2">
        <v>1561</v>
      </c>
      <c r="M14" s="2">
        <v>0</v>
      </c>
      <c r="N14" s="2">
        <v>0</v>
      </c>
      <c r="O14" s="2">
        <v>0</v>
      </c>
      <c r="P14" s="2">
        <v>261</v>
      </c>
      <c r="Q14" s="2">
        <v>0</v>
      </c>
      <c r="R14" s="2">
        <v>0</v>
      </c>
      <c r="S14" s="2"/>
    </row>
    <row r="15" spans="1:28" x14ac:dyDescent="0.2">
      <c r="A15" s="2">
        <v>6</v>
      </c>
      <c r="B15" s="3">
        <v>123456</v>
      </c>
      <c r="C15" s="4">
        <v>125</v>
      </c>
      <c r="D15" s="2">
        <v>1371548</v>
      </c>
      <c r="E15" s="2" t="s">
        <v>168</v>
      </c>
      <c r="F15" s="2">
        <v>7</v>
      </c>
      <c r="G15" s="2">
        <v>51</v>
      </c>
      <c r="H15" s="2" t="s">
        <v>1</v>
      </c>
      <c r="I15" s="2">
        <v>1213</v>
      </c>
      <c r="J15" s="2">
        <v>78177</v>
      </c>
      <c r="K15" s="2">
        <v>0</v>
      </c>
      <c r="L15" s="2">
        <v>50002</v>
      </c>
      <c r="M15" s="2">
        <v>6856</v>
      </c>
      <c r="N15" s="2">
        <v>0</v>
      </c>
      <c r="O15" s="2">
        <v>4847</v>
      </c>
      <c r="P15" s="2">
        <v>6396</v>
      </c>
      <c r="Q15" s="2">
        <v>0</v>
      </c>
      <c r="R15" s="2">
        <v>0</v>
      </c>
      <c r="S15" s="2"/>
    </row>
    <row r="16" spans="1:28" x14ac:dyDescent="0.2">
      <c r="A16" s="2">
        <v>6</v>
      </c>
      <c r="B16" s="3">
        <v>123456</v>
      </c>
      <c r="C16" s="4">
        <v>125</v>
      </c>
      <c r="D16" s="2">
        <v>1407896</v>
      </c>
      <c r="E16" s="2" t="s">
        <v>214</v>
      </c>
      <c r="F16" s="2">
        <v>1</v>
      </c>
      <c r="G16" s="2">
        <v>51</v>
      </c>
      <c r="H16" s="2" t="s">
        <v>1</v>
      </c>
      <c r="I16" s="2">
        <v>4572</v>
      </c>
      <c r="J16" s="2">
        <v>0</v>
      </c>
      <c r="K16" s="2">
        <v>0</v>
      </c>
      <c r="L16" s="2">
        <v>369194</v>
      </c>
      <c r="M16" s="2">
        <v>6147</v>
      </c>
      <c r="N16" s="2">
        <v>0</v>
      </c>
      <c r="O16" s="2">
        <v>0</v>
      </c>
      <c r="P16" s="2">
        <v>72609</v>
      </c>
      <c r="Q16" s="2">
        <v>0</v>
      </c>
      <c r="R16" s="2">
        <v>0</v>
      </c>
      <c r="S16" s="2"/>
    </row>
    <row r="17" spans="1:19" x14ac:dyDescent="0.2">
      <c r="A17" s="2">
        <v>6</v>
      </c>
      <c r="B17" s="3">
        <v>123456</v>
      </c>
      <c r="C17" s="4">
        <v>125</v>
      </c>
      <c r="D17" s="2">
        <v>1407896</v>
      </c>
      <c r="E17" s="2" t="s">
        <v>214</v>
      </c>
      <c r="F17" s="2">
        <v>3</v>
      </c>
      <c r="G17" s="2">
        <v>51</v>
      </c>
      <c r="H17" s="2" t="s">
        <v>1</v>
      </c>
      <c r="I17" s="2">
        <v>5765</v>
      </c>
      <c r="J17" s="2">
        <v>0</v>
      </c>
      <c r="K17" s="2">
        <v>995</v>
      </c>
      <c r="L17" s="2">
        <v>11862</v>
      </c>
      <c r="M17" s="2">
        <v>3970</v>
      </c>
      <c r="N17" s="2">
        <v>0</v>
      </c>
      <c r="O17" s="2">
        <v>7702</v>
      </c>
      <c r="P17" s="2">
        <v>38</v>
      </c>
      <c r="Q17" s="2">
        <v>0</v>
      </c>
      <c r="R17" s="2">
        <v>0</v>
      </c>
      <c r="S17" s="2"/>
    </row>
    <row r="18" spans="1:19" x14ac:dyDescent="0.2">
      <c r="A18" s="2">
        <v>6</v>
      </c>
      <c r="B18" s="3">
        <v>123456</v>
      </c>
      <c r="C18" s="4">
        <v>125</v>
      </c>
      <c r="D18" s="2">
        <v>1407896</v>
      </c>
      <c r="E18" s="2" t="s">
        <v>214</v>
      </c>
      <c r="F18" s="2">
        <v>4</v>
      </c>
      <c r="G18" s="2">
        <v>51</v>
      </c>
      <c r="H18" s="2" t="s">
        <v>1</v>
      </c>
      <c r="I18" s="2">
        <v>633</v>
      </c>
      <c r="J18" s="2">
        <v>0</v>
      </c>
      <c r="K18" s="2">
        <v>1379</v>
      </c>
      <c r="L18" s="2">
        <v>1837</v>
      </c>
      <c r="M18" s="2">
        <v>0</v>
      </c>
      <c r="N18" s="2">
        <v>0</v>
      </c>
      <c r="O18" s="2">
        <v>0</v>
      </c>
      <c r="P18" s="2">
        <v>367</v>
      </c>
      <c r="Q18" s="2">
        <v>0</v>
      </c>
      <c r="R18" s="2">
        <v>0</v>
      </c>
      <c r="S18" s="2"/>
    </row>
    <row r="19" spans="1:19" x14ac:dyDescent="0.2">
      <c r="A19" s="2">
        <v>6</v>
      </c>
      <c r="B19" s="3">
        <v>123456</v>
      </c>
      <c r="C19" s="4">
        <v>125</v>
      </c>
      <c r="D19" s="2">
        <v>1407896</v>
      </c>
      <c r="E19" s="2" t="s">
        <v>214</v>
      </c>
      <c r="F19" s="2">
        <v>7</v>
      </c>
      <c r="G19" s="2">
        <v>51</v>
      </c>
      <c r="H19" s="2" t="s">
        <v>1</v>
      </c>
      <c r="I19" s="2">
        <v>2404</v>
      </c>
      <c r="J19" s="2">
        <v>69833</v>
      </c>
      <c r="K19" s="2">
        <v>0</v>
      </c>
      <c r="L19" s="2">
        <v>34142</v>
      </c>
      <c r="M19" s="2">
        <v>0</v>
      </c>
      <c r="N19" s="2">
        <v>0</v>
      </c>
      <c r="O19" s="2">
        <v>0</v>
      </c>
      <c r="P19" s="2">
        <v>6828</v>
      </c>
      <c r="Q19" s="2">
        <v>0</v>
      </c>
      <c r="R19" s="2">
        <v>0</v>
      </c>
      <c r="S19" s="2"/>
    </row>
    <row r="20" spans="1:19" x14ac:dyDescent="0.2">
      <c r="A20" s="2">
        <v>6</v>
      </c>
      <c r="B20" s="3">
        <v>123456</v>
      </c>
      <c r="C20" s="4">
        <v>125</v>
      </c>
      <c r="D20" s="2">
        <v>7654321</v>
      </c>
      <c r="E20" s="2" t="s">
        <v>216</v>
      </c>
      <c r="F20" s="2">
        <v>1</v>
      </c>
      <c r="G20" s="2">
        <v>51</v>
      </c>
      <c r="H20" s="2" t="s">
        <v>1</v>
      </c>
      <c r="I20" s="2">
        <v>4572</v>
      </c>
      <c r="J20" s="2">
        <v>0</v>
      </c>
      <c r="K20" s="2">
        <v>0</v>
      </c>
      <c r="L20" s="2">
        <v>369194</v>
      </c>
      <c r="M20" s="2">
        <v>6147</v>
      </c>
      <c r="N20" s="2">
        <v>0</v>
      </c>
      <c r="O20" s="2">
        <v>0</v>
      </c>
      <c r="P20" s="2">
        <v>72609</v>
      </c>
      <c r="Q20" s="2">
        <v>0</v>
      </c>
      <c r="R20" s="2">
        <v>0</v>
      </c>
      <c r="S20" s="2"/>
    </row>
    <row r="21" spans="1:19" x14ac:dyDescent="0.2">
      <c r="A21" s="2">
        <v>6</v>
      </c>
      <c r="B21" s="3">
        <v>123456</v>
      </c>
      <c r="C21" s="4">
        <v>125</v>
      </c>
      <c r="D21" s="2">
        <v>7654321</v>
      </c>
      <c r="E21" s="2" t="s">
        <v>216</v>
      </c>
      <c r="F21" s="2">
        <v>4</v>
      </c>
      <c r="G21" s="2">
        <v>51</v>
      </c>
      <c r="H21" s="2" t="s">
        <v>1</v>
      </c>
      <c r="I21" s="2">
        <v>633</v>
      </c>
      <c r="J21" s="2">
        <v>0</v>
      </c>
      <c r="K21" s="2">
        <v>1379</v>
      </c>
      <c r="L21" s="2">
        <v>1837</v>
      </c>
      <c r="M21" s="2">
        <v>0</v>
      </c>
      <c r="N21" s="2">
        <v>0</v>
      </c>
      <c r="O21" s="2">
        <v>0</v>
      </c>
      <c r="P21" s="2">
        <v>367</v>
      </c>
      <c r="Q21" s="2">
        <v>0</v>
      </c>
      <c r="R21" s="2">
        <v>0</v>
      </c>
      <c r="S21" s="2"/>
    </row>
    <row r="22" spans="1:19" x14ac:dyDescent="0.2">
      <c r="A22" s="2">
        <v>6</v>
      </c>
      <c r="B22" s="3">
        <v>123456</v>
      </c>
      <c r="C22" s="4">
        <v>125</v>
      </c>
      <c r="D22" s="2">
        <v>7654321</v>
      </c>
      <c r="E22" s="2" t="s">
        <v>216</v>
      </c>
      <c r="F22" s="2">
        <v>11</v>
      </c>
      <c r="G22" s="2">
        <v>51</v>
      </c>
      <c r="H22" s="2" t="s">
        <v>1</v>
      </c>
      <c r="I22" s="2">
        <v>8169</v>
      </c>
      <c r="J22" s="2">
        <v>69833</v>
      </c>
      <c r="K22" s="2">
        <v>995</v>
      </c>
      <c r="L22" s="2">
        <v>46004</v>
      </c>
      <c r="M22" s="2">
        <v>3970</v>
      </c>
      <c r="N22" s="2">
        <v>0</v>
      </c>
      <c r="O22" s="2">
        <v>7702</v>
      </c>
      <c r="P22" s="2">
        <v>6866</v>
      </c>
      <c r="Q22" s="2">
        <v>0</v>
      </c>
      <c r="R22" s="2">
        <v>0</v>
      </c>
      <c r="S22" s="2"/>
    </row>
    <row r="23" spans="1:19" x14ac:dyDescent="0.2">
      <c r="A23" s="2">
        <v>6</v>
      </c>
      <c r="B23" s="3">
        <v>123456</v>
      </c>
      <c r="C23" s="4">
        <v>125</v>
      </c>
      <c r="D23" s="2">
        <v>1234567</v>
      </c>
      <c r="E23" s="2" t="s">
        <v>215</v>
      </c>
      <c r="F23" s="2">
        <v>1</v>
      </c>
      <c r="G23" s="2">
        <v>51</v>
      </c>
      <c r="H23" s="2" t="s">
        <v>1</v>
      </c>
      <c r="I23" s="2">
        <v>4572</v>
      </c>
      <c r="J23" s="2">
        <v>0</v>
      </c>
      <c r="K23" s="2">
        <v>0</v>
      </c>
      <c r="L23" s="2">
        <v>369194</v>
      </c>
      <c r="M23" s="2">
        <v>6147</v>
      </c>
      <c r="N23" s="2">
        <v>0</v>
      </c>
      <c r="O23" s="2">
        <v>0</v>
      </c>
      <c r="P23" s="2">
        <v>90762</v>
      </c>
      <c r="Q23" s="2">
        <v>0</v>
      </c>
      <c r="R23" s="2">
        <v>0</v>
      </c>
      <c r="S23" s="2"/>
    </row>
    <row r="24" spans="1:19" x14ac:dyDescent="0.2">
      <c r="A24" s="2">
        <v>6</v>
      </c>
      <c r="B24" s="3">
        <v>123456</v>
      </c>
      <c r="C24" s="4">
        <v>125</v>
      </c>
      <c r="D24" s="2">
        <v>1234567</v>
      </c>
      <c r="E24" s="2" t="s">
        <v>215</v>
      </c>
      <c r="F24" s="2">
        <v>4</v>
      </c>
      <c r="G24" s="2">
        <v>51</v>
      </c>
      <c r="H24" s="2" t="s">
        <v>1</v>
      </c>
      <c r="I24" s="2">
        <v>633</v>
      </c>
      <c r="J24" s="2">
        <v>0</v>
      </c>
      <c r="K24" s="2">
        <v>1379</v>
      </c>
      <c r="L24" s="2">
        <v>1837</v>
      </c>
      <c r="M24" s="2">
        <v>0</v>
      </c>
      <c r="N24" s="2">
        <v>0</v>
      </c>
      <c r="O24" s="2">
        <v>0</v>
      </c>
      <c r="P24" s="2">
        <v>459</v>
      </c>
      <c r="Q24" s="2">
        <v>0</v>
      </c>
      <c r="R24" s="2">
        <v>0</v>
      </c>
      <c r="S24" s="2"/>
    </row>
    <row r="25" spans="1:19" x14ac:dyDescent="0.2">
      <c r="A25" s="2">
        <v>6</v>
      </c>
      <c r="B25" s="3">
        <v>123456</v>
      </c>
      <c r="C25" s="4">
        <v>125</v>
      </c>
      <c r="D25" s="2">
        <v>1234567</v>
      </c>
      <c r="E25" s="2" t="s">
        <v>215</v>
      </c>
      <c r="F25" s="2">
        <v>11</v>
      </c>
      <c r="G25" s="2">
        <v>51</v>
      </c>
      <c r="H25" s="2" t="s">
        <v>1</v>
      </c>
      <c r="I25" s="2">
        <v>8169</v>
      </c>
      <c r="J25" s="2">
        <v>69833</v>
      </c>
      <c r="K25" s="2">
        <v>995</v>
      </c>
      <c r="L25" s="2">
        <v>46004</v>
      </c>
      <c r="M25" s="2">
        <v>3970</v>
      </c>
      <c r="N25" s="2">
        <v>0</v>
      </c>
      <c r="O25" s="2">
        <v>7702</v>
      </c>
      <c r="P25" s="2">
        <v>8583</v>
      </c>
      <c r="Q25" s="2">
        <v>0</v>
      </c>
      <c r="R25" s="2">
        <v>0</v>
      </c>
      <c r="S25" s="2"/>
    </row>
    <row r="26" spans="1:19" x14ac:dyDescent="0.2">
      <c r="A26" s="2">
        <v>6</v>
      </c>
      <c r="B26" s="2">
        <v>123456</v>
      </c>
      <c r="C26" s="2">
        <v>125</v>
      </c>
      <c r="D26" s="2">
        <v>1350149</v>
      </c>
      <c r="E26" s="2" t="s">
        <v>166</v>
      </c>
      <c r="F26" s="2">
        <v>1</v>
      </c>
      <c r="G26" s="2">
        <v>65</v>
      </c>
      <c r="H26" s="2" t="s">
        <v>1</v>
      </c>
      <c r="I26" s="2">
        <v>2785</v>
      </c>
      <c r="J26" s="2">
        <v>0</v>
      </c>
      <c r="K26" s="2">
        <v>0</v>
      </c>
      <c r="L26" s="2">
        <v>217652</v>
      </c>
      <c r="M26" s="2">
        <v>2899</v>
      </c>
      <c r="N26" s="2">
        <v>0</v>
      </c>
      <c r="O26" s="2">
        <v>0</v>
      </c>
      <c r="P26" s="2">
        <v>26844</v>
      </c>
      <c r="Q26" s="2">
        <v>0</v>
      </c>
      <c r="R26" s="2">
        <v>0</v>
      </c>
    </row>
    <row r="27" spans="1:19" x14ac:dyDescent="0.2">
      <c r="A27" s="3">
        <v>6</v>
      </c>
      <c r="B27" s="3">
        <v>123456</v>
      </c>
      <c r="C27" s="3">
        <v>125</v>
      </c>
      <c r="D27" s="3">
        <v>1350149</v>
      </c>
      <c r="E27" s="3" t="s">
        <v>166</v>
      </c>
      <c r="F27" s="3">
        <v>11</v>
      </c>
      <c r="G27" s="3">
        <v>44</v>
      </c>
      <c r="H27" s="3" t="s">
        <v>1</v>
      </c>
      <c r="I27" s="3">
        <v>3223</v>
      </c>
      <c r="J27" s="3">
        <v>18693</v>
      </c>
      <c r="K27" s="3">
        <v>1034</v>
      </c>
      <c r="L27" s="3">
        <v>15927</v>
      </c>
      <c r="M27" s="3">
        <v>3024</v>
      </c>
      <c r="N27" s="3">
        <v>0</v>
      </c>
      <c r="O27" s="3">
        <v>3283</v>
      </c>
      <c r="P27" s="3">
        <v>9620</v>
      </c>
      <c r="Q27" s="3">
        <v>0</v>
      </c>
      <c r="R27" s="3">
        <v>0</v>
      </c>
    </row>
  </sheetData>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2DC98-C1C8-48F2-991B-E1E10D6C45CE}">
  <dimension ref="A1:C35"/>
  <sheetViews>
    <sheetView workbookViewId="0">
      <selection activeCell="B18" sqref="B18"/>
    </sheetView>
  </sheetViews>
  <sheetFormatPr defaultRowHeight="12.75" x14ac:dyDescent="0.2"/>
  <cols>
    <col min="1" max="1" width="21" customWidth="1"/>
    <col min="2" max="2" width="23.42578125" customWidth="1"/>
  </cols>
  <sheetData>
    <row r="1" spans="1:2" s="6" customFormat="1" ht="15.75" x14ac:dyDescent="0.25">
      <c r="A1" s="103" t="s">
        <v>35</v>
      </c>
      <c r="B1" s="103"/>
    </row>
    <row r="2" spans="1:2" s="6" customFormat="1" ht="15.75" x14ac:dyDescent="0.25">
      <c r="A2" s="103" t="s">
        <v>36</v>
      </c>
      <c r="B2" s="103"/>
    </row>
    <row r="3" spans="1:2" s="6" customFormat="1" ht="15.75" x14ac:dyDescent="0.25">
      <c r="A3" s="103" t="s">
        <v>67</v>
      </c>
      <c r="B3" s="103"/>
    </row>
    <row r="4" spans="1:2" s="6" customFormat="1" ht="16.5" thickBot="1" x14ac:dyDescent="0.3">
      <c r="A4" s="23"/>
      <c r="B4" s="23"/>
    </row>
    <row r="5" spans="1:2" ht="22.5" customHeight="1" thickBot="1" x14ac:dyDescent="0.3">
      <c r="A5" s="25" t="s">
        <v>161</v>
      </c>
      <c r="B5" s="26" t="s">
        <v>9</v>
      </c>
    </row>
    <row r="6" spans="1:2" ht="15.75" x14ac:dyDescent="0.25">
      <c r="A6" s="45" t="s">
        <v>10</v>
      </c>
      <c r="B6" s="28">
        <v>0.125</v>
      </c>
    </row>
    <row r="7" spans="1:2" ht="15.75" x14ac:dyDescent="0.25">
      <c r="A7" s="46" t="s">
        <v>11</v>
      </c>
      <c r="B7" s="28">
        <v>0.125</v>
      </c>
    </row>
    <row r="8" spans="1:2" ht="15.75" x14ac:dyDescent="0.25">
      <c r="A8" s="45" t="s">
        <v>12</v>
      </c>
      <c r="B8" s="28">
        <v>0.125</v>
      </c>
    </row>
    <row r="9" spans="1:2" ht="15.75" x14ac:dyDescent="0.25">
      <c r="A9" s="5" t="s">
        <v>13</v>
      </c>
      <c r="B9" s="28">
        <v>0.125</v>
      </c>
    </row>
    <row r="10" spans="1:2" ht="15.75" x14ac:dyDescent="0.25">
      <c r="A10" s="5" t="s">
        <v>14</v>
      </c>
      <c r="B10" s="28">
        <v>0.125</v>
      </c>
    </row>
    <row r="11" spans="1:2" ht="15.75" x14ac:dyDescent="0.25">
      <c r="A11" s="5" t="s">
        <v>15</v>
      </c>
      <c r="B11" s="28">
        <v>0.125</v>
      </c>
    </row>
    <row r="12" spans="1:2" ht="15.75" x14ac:dyDescent="0.25">
      <c r="A12" s="45" t="s">
        <v>16</v>
      </c>
      <c r="B12" s="28">
        <v>0.125</v>
      </c>
    </row>
    <row r="13" spans="1:2" ht="15.75" x14ac:dyDescent="0.25">
      <c r="A13" s="45" t="s">
        <v>17</v>
      </c>
      <c r="B13" s="28">
        <v>0.125</v>
      </c>
    </row>
    <row r="14" spans="1:2" ht="15.75" x14ac:dyDescent="0.25">
      <c r="A14" s="45" t="s">
        <v>18</v>
      </c>
      <c r="B14" s="28">
        <v>0.125</v>
      </c>
    </row>
    <row r="15" spans="1:2" ht="15.75" x14ac:dyDescent="0.25">
      <c r="A15" s="5" t="s">
        <v>19</v>
      </c>
      <c r="B15" s="28">
        <v>0.125</v>
      </c>
    </row>
    <row r="16" spans="1:2" ht="15.75" x14ac:dyDescent="0.25">
      <c r="A16" s="5" t="s">
        <v>20</v>
      </c>
      <c r="B16" s="28">
        <v>0.125</v>
      </c>
    </row>
    <row r="17" spans="1:3" ht="15.75" x14ac:dyDescent="0.25">
      <c r="A17" s="45" t="s">
        <v>21</v>
      </c>
      <c r="B17" s="28">
        <v>0.125</v>
      </c>
    </row>
    <row r="18" spans="1:3" ht="15.75" x14ac:dyDescent="0.25">
      <c r="A18" s="45" t="s">
        <v>22</v>
      </c>
      <c r="B18" s="28">
        <v>0.125</v>
      </c>
    </row>
    <row r="19" spans="1:3" ht="15.75" x14ac:dyDescent="0.25">
      <c r="A19" s="5" t="s">
        <v>23</v>
      </c>
      <c r="B19" s="28">
        <v>0.125</v>
      </c>
    </row>
    <row r="20" spans="1:3" ht="15.75" x14ac:dyDescent="0.25">
      <c r="A20" s="5" t="s">
        <v>24</v>
      </c>
      <c r="B20" s="28">
        <v>0.125</v>
      </c>
    </row>
    <row r="21" spans="1:3" ht="15.75" x14ac:dyDescent="0.25">
      <c r="A21" s="5" t="s">
        <v>25</v>
      </c>
      <c r="B21" s="28">
        <v>0.125</v>
      </c>
    </row>
    <row r="22" spans="1:3" ht="15.75" x14ac:dyDescent="0.25">
      <c r="A22" s="5" t="s">
        <v>212</v>
      </c>
      <c r="B22" s="28">
        <v>0.25</v>
      </c>
    </row>
    <row r="23" spans="1:3" ht="15.75" x14ac:dyDescent="0.25">
      <c r="A23" s="5" t="s">
        <v>213</v>
      </c>
      <c r="B23" s="28">
        <v>0.2</v>
      </c>
    </row>
    <row r="24" spans="1:3" ht="15.75" x14ac:dyDescent="0.25">
      <c r="A24" s="44" t="s">
        <v>26</v>
      </c>
      <c r="B24" s="32">
        <v>0.16667000000000001</v>
      </c>
      <c r="C24" s="1" t="s">
        <v>160</v>
      </c>
    </row>
    <row r="25" spans="1:3" ht="15.75" x14ac:dyDescent="0.25">
      <c r="A25" s="31" t="s">
        <v>27</v>
      </c>
      <c r="B25" s="32">
        <v>0.16667000000000001</v>
      </c>
      <c r="C25" s="1" t="s">
        <v>160</v>
      </c>
    </row>
    <row r="26" spans="1:3" ht="15.75" x14ac:dyDescent="0.25">
      <c r="A26" s="5" t="s">
        <v>28</v>
      </c>
      <c r="B26" s="28">
        <v>0.125</v>
      </c>
    </row>
    <row r="27" spans="1:3" ht="15.75" x14ac:dyDescent="0.25">
      <c r="A27" s="5" t="s">
        <v>29</v>
      </c>
      <c r="B27" s="28">
        <v>0.1875</v>
      </c>
    </row>
    <row r="28" spans="1:3" ht="16.5" thickBot="1" x14ac:dyDescent="0.3">
      <c r="A28" s="29" t="s">
        <v>30</v>
      </c>
      <c r="B28" s="30">
        <v>0.2</v>
      </c>
    </row>
    <row r="29" spans="1:3" ht="15.75" x14ac:dyDescent="0.25">
      <c r="A29" s="24"/>
      <c r="B29" s="24"/>
    </row>
    <row r="30" spans="1:3" ht="12.75" customHeight="1" x14ac:dyDescent="0.2">
      <c r="A30" s="105" t="s">
        <v>163</v>
      </c>
      <c r="B30" s="105"/>
    </row>
    <row r="31" spans="1:3" ht="12.75" customHeight="1" x14ac:dyDescent="0.2">
      <c r="A31" s="105"/>
      <c r="B31" s="105"/>
    </row>
    <row r="32" spans="1:3" ht="12.75" customHeight="1" x14ac:dyDescent="0.2">
      <c r="A32" s="104" t="s">
        <v>162</v>
      </c>
      <c r="B32" s="104"/>
    </row>
    <row r="33" spans="1:2" ht="12.75" customHeight="1" x14ac:dyDescent="0.2">
      <c r="A33" s="104"/>
      <c r="B33" s="104"/>
    </row>
    <row r="34" spans="1:2" ht="12.75" customHeight="1" x14ac:dyDescent="0.2">
      <c r="A34" s="27"/>
      <c r="B34" s="27"/>
    </row>
    <row r="35" spans="1:2" x14ac:dyDescent="0.2">
      <c r="A35" s="27"/>
      <c r="B35" s="27"/>
    </row>
  </sheetData>
  <mergeCells count="5">
    <mergeCell ref="A1:B1"/>
    <mergeCell ref="A2:B2"/>
    <mergeCell ref="A3:B3"/>
    <mergeCell ref="A32:B33"/>
    <mergeCell ref="A30:B3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98032-F698-4580-8231-BE6F5C95A58A}">
  <sheetPr transitionEvaluation="1"/>
  <dimension ref="A1:C17"/>
  <sheetViews>
    <sheetView defaultGridColor="0" colorId="22" zoomScaleNormal="100" workbookViewId="0">
      <selection activeCell="A17" sqref="A17:B17"/>
    </sheetView>
  </sheetViews>
  <sheetFormatPr defaultColWidth="14.7109375" defaultRowHeight="15.75" x14ac:dyDescent="0.25"/>
  <cols>
    <col min="1" max="1" width="12" style="6" bestFit="1" customWidth="1"/>
    <col min="2" max="2" width="43.140625" style="6" customWidth="1"/>
    <col min="3" max="3" width="19" style="6" customWidth="1"/>
    <col min="4" max="16384" width="14.7109375" style="6"/>
  </cols>
  <sheetData>
    <row r="1" spans="1:2" x14ac:dyDescent="0.25">
      <c r="A1" s="103" t="s">
        <v>35</v>
      </c>
      <c r="B1" s="103"/>
    </row>
    <row r="2" spans="1:2" x14ac:dyDescent="0.25">
      <c r="A2" s="103" t="s">
        <v>36</v>
      </c>
      <c r="B2" s="103"/>
    </row>
    <row r="3" spans="1:2" x14ac:dyDescent="0.25">
      <c r="A3" s="103" t="s">
        <v>37</v>
      </c>
      <c r="B3" s="103"/>
    </row>
    <row r="4" spans="1:2" ht="16.5" thickBot="1" x14ac:dyDescent="0.3">
      <c r="A4" s="7" t="s">
        <v>3</v>
      </c>
      <c r="B4" s="8" t="s">
        <v>3</v>
      </c>
    </row>
    <row r="5" spans="1:2" s="11" customFormat="1" ht="24.95" customHeight="1" thickBot="1" x14ac:dyDescent="0.25">
      <c r="A5" s="9" t="s">
        <v>38</v>
      </c>
      <c r="B5" s="10" t="s">
        <v>39</v>
      </c>
    </row>
    <row r="6" spans="1:2" x14ac:dyDescent="0.25">
      <c r="A6" s="12">
        <v>1</v>
      </c>
      <c r="B6" s="13" t="s">
        <v>40</v>
      </c>
    </row>
    <row r="7" spans="1:2" x14ac:dyDescent="0.25">
      <c r="A7" s="14">
        <v>2</v>
      </c>
      <c r="B7" s="13" t="s">
        <v>41</v>
      </c>
    </row>
    <row r="8" spans="1:2" x14ac:dyDescent="0.25">
      <c r="A8" s="14">
        <v>3</v>
      </c>
      <c r="B8" s="13" t="s">
        <v>42</v>
      </c>
    </row>
    <row r="9" spans="1:2" x14ac:dyDescent="0.25">
      <c r="A9" s="14">
        <v>4</v>
      </c>
      <c r="B9" s="13" t="s">
        <v>43</v>
      </c>
    </row>
    <row r="10" spans="1:2" x14ac:dyDescent="0.25">
      <c r="A10" s="14">
        <v>5</v>
      </c>
      <c r="B10" s="13" t="s">
        <v>44</v>
      </c>
    </row>
    <row r="11" spans="1:2" x14ac:dyDescent="0.25">
      <c r="A11" s="14">
        <v>7</v>
      </c>
      <c r="B11" s="13" t="s">
        <v>45</v>
      </c>
    </row>
    <row r="12" spans="1:2" x14ac:dyDescent="0.25">
      <c r="A12" s="14">
        <v>11</v>
      </c>
      <c r="B12" s="13" t="s">
        <v>211</v>
      </c>
    </row>
    <row r="13" spans="1:2" x14ac:dyDescent="0.25">
      <c r="A13" s="14">
        <v>14</v>
      </c>
      <c r="B13" s="13" t="s">
        <v>199</v>
      </c>
    </row>
    <row r="14" spans="1:2" x14ac:dyDescent="0.25">
      <c r="A14" s="14">
        <v>16</v>
      </c>
      <c r="B14" s="13" t="s">
        <v>46</v>
      </c>
    </row>
    <row r="15" spans="1:2" ht="16.5" thickBot="1" x14ac:dyDescent="0.3">
      <c r="A15" s="15">
        <v>17</v>
      </c>
      <c r="B15" s="16" t="s">
        <v>47</v>
      </c>
    </row>
    <row r="16" spans="1:2" ht="15.75" customHeight="1" x14ac:dyDescent="0.25">
      <c r="A16" s="100"/>
      <c r="B16" s="100"/>
    </row>
    <row r="17" spans="1:3" x14ac:dyDescent="0.25">
      <c r="A17" s="106" t="s">
        <v>200</v>
      </c>
      <c r="B17" s="106"/>
      <c r="C17" s="18"/>
    </row>
  </sheetData>
  <mergeCells count="4">
    <mergeCell ref="A1:B1"/>
    <mergeCell ref="A2:B2"/>
    <mergeCell ref="A3:B3"/>
    <mergeCell ref="A17:B17"/>
  </mergeCells>
  <printOptions horizont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205A3-8364-4095-A974-F0EFAE2BB471}">
  <sheetPr transitionEvaluation="1"/>
  <dimension ref="A1:C19"/>
  <sheetViews>
    <sheetView defaultGridColor="0" colorId="22" zoomScaleNormal="100" workbookViewId="0">
      <selection sqref="A1:C1"/>
    </sheetView>
  </sheetViews>
  <sheetFormatPr defaultColWidth="14.7109375" defaultRowHeight="15.75" x14ac:dyDescent="0.25"/>
  <cols>
    <col min="1" max="1" width="7.85546875" style="14" bestFit="1" customWidth="1"/>
    <col min="2" max="2" width="48" style="6" bestFit="1" customWidth="1"/>
    <col min="3" max="3" width="20.140625" style="6" bestFit="1" customWidth="1"/>
    <col min="4" max="16384" width="14.7109375" style="6"/>
  </cols>
  <sheetData>
    <row r="1" spans="1:3" x14ac:dyDescent="0.25">
      <c r="A1" s="103" t="s">
        <v>35</v>
      </c>
      <c r="B1" s="103"/>
      <c r="C1" s="103"/>
    </row>
    <row r="2" spans="1:3" x14ac:dyDescent="0.25">
      <c r="A2" s="103" t="s">
        <v>36</v>
      </c>
      <c r="B2" s="103"/>
      <c r="C2" s="103"/>
    </row>
    <row r="3" spans="1:3" x14ac:dyDescent="0.25">
      <c r="A3" s="103" t="s">
        <v>48</v>
      </c>
      <c r="B3" s="103"/>
      <c r="C3" s="103"/>
    </row>
    <row r="4" spans="1:3" ht="16.5" thickBot="1" x14ac:dyDescent="0.3">
      <c r="A4" s="19" t="s">
        <v>3</v>
      </c>
      <c r="B4" s="8" t="s">
        <v>3</v>
      </c>
    </row>
    <row r="5" spans="1:3" s="11" customFormat="1" ht="24.95" customHeight="1" thickBot="1" x14ac:dyDescent="0.25">
      <c r="A5" s="9" t="s">
        <v>49</v>
      </c>
      <c r="B5" s="20" t="s">
        <v>50</v>
      </c>
      <c r="C5" s="22" t="s">
        <v>63</v>
      </c>
    </row>
    <row r="6" spans="1:3" x14ac:dyDescent="0.25">
      <c r="A6" s="12">
        <v>43</v>
      </c>
      <c r="B6" s="6" t="s">
        <v>51</v>
      </c>
      <c r="C6" s="14" t="s">
        <v>64</v>
      </c>
    </row>
    <row r="7" spans="1:3" x14ac:dyDescent="0.25">
      <c r="A7" s="14">
        <v>44</v>
      </c>
      <c r="B7" s="6" t="s">
        <v>52</v>
      </c>
      <c r="C7" s="14" t="s">
        <v>65</v>
      </c>
    </row>
    <row r="8" spans="1:3" x14ac:dyDescent="0.25">
      <c r="A8" s="14">
        <v>49</v>
      </c>
      <c r="B8" s="6" t="s">
        <v>53</v>
      </c>
      <c r="C8" s="14" t="s">
        <v>65</v>
      </c>
    </row>
    <row r="9" spans="1:3" x14ac:dyDescent="0.25">
      <c r="A9" s="33">
        <v>51</v>
      </c>
      <c r="B9" s="17" t="s">
        <v>54</v>
      </c>
      <c r="C9" s="33" t="s">
        <v>66</v>
      </c>
    </row>
    <row r="10" spans="1:3" x14ac:dyDescent="0.25">
      <c r="A10" s="14">
        <v>52</v>
      </c>
      <c r="B10" s="6" t="s">
        <v>55</v>
      </c>
      <c r="C10" s="14" t="s">
        <v>64</v>
      </c>
    </row>
    <row r="11" spans="1:3" x14ac:dyDescent="0.25">
      <c r="A11" s="14">
        <v>53</v>
      </c>
      <c r="B11" s="6" t="s">
        <v>56</v>
      </c>
      <c r="C11" s="14" t="s">
        <v>64</v>
      </c>
    </row>
    <row r="12" spans="1:3" x14ac:dyDescent="0.25">
      <c r="A12" s="14">
        <v>54</v>
      </c>
      <c r="B12" s="6" t="s">
        <v>57</v>
      </c>
      <c r="C12" s="14" t="s">
        <v>64</v>
      </c>
    </row>
    <row r="13" spans="1:3" x14ac:dyDescent="0.25">
      <c r="A13" s="14">
        <v>55</v>
      </c>
      <c r="B13" s="6" t="s">
        <v>58</v>
      </c>
      <c r="C13" s="14" t="s">
        <v>66</v>
      </c>
    </row>
    <row r="14" spans="1:3" x14ac:dyDescent="0.25">
      <c r="A14" s="14">
        <v>59</v>
      </c>
      <c r="B14" s="6" t="s">
        <v>59</v>
      </c>
      <c r="C14" s="14" t="s">
        <v>64</v>
      </c>
    </row>
    <row r="15" spans="1:3" x14ac:dyDescent="0.25">
      <c r="A15" s="14">
        <v>60</v>
      </c>
      <c r="B15" s="6" t="s">
        <v>60</v>
      </c>
      <c r="C15" s="14" t="s">
        <v>64</v>
      </c>
    </row>
    <row r="16" spans="1:3" x14ac:dyDescent="0.25">
      <c r="A16" s="14">
        <v>63</v>
      </c>
      <c r="B16" s="6" t="s">
        <v>61</v>
      </c>
      <c r="C16" s="14" t="s">
        <v>64</v>
      </c>
    </row>
    <row r="17" spans="1:3" ht="16.5" thickBot="1" x14ac:dyDescent="0.3">
      <c r="A17" s="15">
        <v>65</v>
      </c>
      <c r="B17" s="21" t="s">
        <v>62</v>
      </c>
      <c r="C17" s="15" t="s">
        <v>66</v>
      </c>
    </row>
    <row r="18" spans="1:3" x14ac:dyDescent="0.25">
      <c r="B18" s="17"/>
    </row>
    <row r="19" spans="1:3" x14ac:dyDescent="0.25">
      <c r="C19" s="18"/>
    </row>
  </sheetData>
  <mergeCells count="3">
    <mergeCell ref="A1:C1"/>
    <mergeCell ref="A2:C2"/>
    <mergeCell ref="A3:C3"/>
  </mergeCells>
  <printOptions horizont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1A15C-5648-4A3D-9D52-2BE085414690}">
  <dimension ref="A1:J39"/>
  <sheetViews>
    <sheetView workbookViewId="0">
      <selection sqref="A1:J1"/>
    </sheetView>
  </sheetViews>
  <sheetFormatPr defaultRowHeight="12.75" x14ac:dyDescent="0.2"/>
  <cols>
    <col min="1" max="16384" width="9.140625" style="93"/>
  </cols>
  <sheetData>
    <row r="1" spans="1:10" ht="13.5" thickBot="1" x14ac:dyDescent="0.25">
      <c r="A1" s="108" t="s">
        <v>204</v>
      </c>
      <c r="B1" s="109"/>
      <c r="C1" s="109"/>
      <c r="D1" s="109"/>
      <c r="E1" s="109"/>
      <c r="F1" s="109"/>
      <c r="G1" s="109"/>
      <c r="H1" s="109"/>
      <c r="I1" s="109"/>
      <c r="J1" s="110"/>
    </row>
    <row r="3" spans="1:10" x14ac:dyDescent="0.2">
      <c r="A3" s="111" t="s">
        <v>205</v>
      </c>
      <c r="B3" s="111"/>
      <c r="C3" s="111"/>
      <c r="D3" s="111"/>
      <c r="E3" s="111"/>
      <c r="F3" s="111"/>
      <c r="G3" s="111"/>
      <c r="H3" s="111"/>
      <c r="I3" s="111"/>
      <c r="J3" s="111"/>
    </row>
    <row r="4" spans="1:10" ht="52.5" customHeight="1" x14ac:dyDescent="0.2">
      <c r="A4" s="112" t="s">
        <v>206</v>
      </c>
      <c r="B4" s="112"/>
      <c r="C4" s="112"/>
      <c r="D4" s="112"/>
      <c r="E4" s="112"/>
      <c r="F4" s="112"/>
      <c r="G4" s="112"/>
      <c r="H4" s="112"/>
      <c r="I4" s="112"/>
      <c r="J4" s="112"/>
    </row>
    <row r="5" spans="1:10" x14ac:dyDescent="0.2">
      <c r="A5" s="107"/>
      <c r="B5" s="107"/>
      <c r="C5" s="107"/>
      <c r="D5" s="107"/>
      <c r="E5" s="107"/>
      <c r="F5" s="107"/>
      <c r="G5" s="107"/>
      <c r="H5" s="107"/>
      <c r="I5" s="107"/>
      <c r="J5" s="107"/>
    </row>
    <row r="6" spans="1:10" x14ac:dyDescent="0.2">
      <c r="A6" s="107"/>
      <c r="B6" s="107"/>
      <c r="C6" s="107"/>
      <c r="D6" s="107"/>
      <c r="E6" s="107"/>
      <c r="F6" s="107"/>
      <c r="G6" s="107"/>
      <c r="H6" s="107"/>
      <c r="I6" s="107"/>
      <c r="J6" s="107"/>
    </row>
    <row r="7" spans="1:10" x14ac:dyDescent="0.2">
      <c r="A7" s="107"/>
      <c r="B7" s="107"/>
      <c r="C7" s="107"/>
      <c r="D7" s="107"/>
      <c r="E7" s="107"/>
      <c r="F7" s="107"/>
      <c r="G7" s="107"/>
      <c r="H7" s="107"/>
      <c r="I7" s="107"/>
      <c r="J7" s="107"/>
    </row>
    <row r="8" spans="1:10" x14ac:dyDescent="0.2">
      <c r="A8" s="107"/>
      <c r="B8" s="107"/>
      <c r="C8" s="107"/>
      <c r="D8" s="107"/>
      <c r="E8" s="107"/>
      <c r="F8" s="107"/>
      <c r="G8" s="107"/>
      <c r="H8" s="107"/>
      <c r="I8" s="107"/>
      <c r="J8" s="107"/>
    </row>
    <row r="9" spans="1:10" x14ac:dyDescent="0.2">
      <c r="A9" s="107"/>
      <c r="B9" s="107"/>
      <c r="C9" s="107"/>
      <c r="D9" s="107"/>
      <c r="E9" s="107"/>
      <c r="F9" s="107"/>
      <c r="G9" s="107"/>
      <c r="H9" s="107"/>
      <c r="I9" s="107"/>
      <c r="J9" s="107"/>
    </row>
    <row r="10" spans="1:10" x14ac:dyDescent="0.2">
      <c r="A10" s="107"/>
      <c r="B10" s="107"/>
      <c r="C10" s="107"/>
      <c r="D10" s="107"/>
      <c r="E10" s="107"/>
      <c r="F10" s="107"/>
      <c r="G10" s="107"/>
      <c r="H10" s="107"/>
      <c r="I10" s="107"/>
      <c r="J10" s="107"/>
    </row>
    <row r="11" spans="1:10" x14ac:dyDescent="0.2">
      <c r="A11" s="107"/>
      <c r="B11" s="107"/>
      <c r="C11" s="107"/>
      <c r="D11" s="107"/>
      <c r="E11" s="107"/>
      <c r="F11" s="107"/>
      <c r="G11" s="107"/>
      <c r="H11" s="107"/>
      <c r="I11" s="107"/>
      <c r="J11" s="107"/>
    </row>
    <row r="12" spans="1:10" x14ac:dyDescent="0.2">
      <c r="A12" s="107"/>
      <c r="B12" s="107"/>
      <c r="C12" s="107"/>
      <c r="D12" s="107"/>
      <c r="E12" s="107"/>
      <c r="F12" s="107"/>
      <c r="G12" s="107"/>
      <c r="H12" s="107"/>
      <c r="I12" s="107"/>
      <c r="J12" s="107"/>
    </row>
    <row r="13" spans="1:10" x14ac:dyDescent="0.2">
      <c r="A13" s="107"/>
      <c r="B13" s="107"/>
      <c r="C13" s="107"/>
      <c r="D13" s="107"/>
      <c r="E13" s="107"/>
      <c r="F13" s="107"/>
      <c r="G13" s="107"/>
      <c r="H13" s="107"/>
      <c r="I13" s="107"/>
      <c r="J13" s="107"/>
    </row>
    <row r="14" spans="1:10" x14ac:dyDescent="0.2">
      <c r="A14" s="107"/>
      <c r="B14" s="107"/>
      <c r="C14" s="107"/>
      <c r="D14" s="107"/>
      <c r="E14" s="107"/>
      <c r="F14" s="107"/>
      <c r="G14" s="107"/>
      <c r="H14" s="107"/>
      <c r="I14" s="107"/>
      <c r="J14" s="107"/>
    </row>
    <row r="15" spans="1:10" x14ac:dyDescent="0.2">
      <c r="A15" s="107"/>
      <c r="B15" s="107"/>
      <c r="C15" s="107"/>
      <c r="D15" s="107"/>
      <c r="E15" s="107"/>
      <c r="F15" s="107"/>
      <c r="G15" s="107"/>
      <c r="H15" s="107"/>
      <c r="I15" s="107"/>
      <c r="J15" s="107"/>
    </row>
    <row r="16" spans="1:10" x14ac:dyDescent="0.2">
      <c r="A16" s="107"/>
      <c r="B16" s="107"/>
      <c r="C16" s="107"/>
      <c r="D16" s="107"/>
      <c r="E16" s="107"/>
      <c r="F16" s="107"/>
      <c r="G16" s="107"/>
      <c r="H16" s="107"/>
      <c r="I16" s="107"/>
      <c r="J16" s="107"/>
    </row>
    <row r="17" spans="1:10" x14ac:dyDescent="0.2">
      <c r="A17" s="107"/>
      <c r="B17" s="107"/>
      <c r="C17" s="107"/>
      <c r="D17" s="107"/>
      <c r="E17" s="107"/>
      <c r="F17" s="107"/>
      <c r="G17" s="107"/>
      <c r="H17" s="107"/>
      <c r="I17" s="107"/>
      <c r="J17" s="107"/>
    </row>
    <row r="18" spans="1:10" x14ac:dyDescent="0.2">
      <c r="A18" s="107"/>
      <c r="B18" s="107"/>
      <c r="C18" s="107"/>
      <c r="D18" s="107"/>
      <c r="E18" s="107"/>
      <c r="F18" s="107"/>
      <c r="G18" s="107"/>
      <c r="H18" s="107"/>
      <c r="I18" s="107"/>
      <c r="J18" s="107"/>
    </row>
    <row r="19" spans="1:10" x14ac:dyDescent="0.2">
      <c r="A19" s="107"/>
      <c r="B19" s="107"/>
      <c r="C19" s="107"/>
      <c r="D19" s="107"/>
      <c r="E19" s="107"/>
      <c r="F19" s="107"/>
      <c r="G19" s="107"/>
      <c r="H19" s="107"/>
      <c r="I19" s="107"/>
      <c r="J19" s="107"/>
    </row>
    <row r="20" spans="1:10" x14ac:dyDescent="0.2">
      <c r="A20" s="107"/>
      <c r="B20" s="107"/>
      <c r="C20" s="107"/>
      <c r="D20" s="107"/>
      <c r="E20" s="107"/>
      <c r="F20" s="107"/>
      <c r="G20" s="107"/>
      <c r="H20" s="107"/>
      <c r="I20" s="107"/>
      <c r="J20" s="107"/>
    </row>
    <row r="21" spans="1:10" x14ac:dyDescent="0.2">
      <c r="A21" s="107"/>
      <c r="B21" s="107"/>
      <c r="C21" s="107"/>
      <c r="D21" s="107"/>
      <c r="E21" s="107"/>
      <c r="F21" s="107"/>
      <c r="G21" s="107"/>
      <c r="H21" s="107"/>
      <c r="I21" s="107"/>
      <c r="J21" s="107"/>
    </row>
    <row r="22" spans="1:10" x14ac:dyDescent="0.2">
      <c r="A22" s="107"/>
      <c r="B22" s="107"/>
      <c r="C22" s="107"/>
      <c r="D22" s="107"/>
      <c r="E22" s="107"/>
      <c r="F22" s="107"/>
      <c r="G22" s="107"/>
      <c r="H22" s="107"/>
      <c r="I22" s="107"/>
      <c r="J22" s="107"/>
    </row>
    <row r="23" spans="1:10" x14ac:dyDescent="0.2">
      <c r="A23" s="107"/>
      <c r="B23" s="107"/>
      <c r="C23" s="107"/>
      <c r="D23" s="107"/>
      <c r="E23" s="107"/>
      <c r="F23" s="107"/>
      <c r="G23" s="107"/>
      <c r="H23" s="107"/>
      <c r="I23" s="107"/>
      <c r="J23" s="107"/>
    </row>
    <row r="24" spans="1:10" x14ac:dyDescent="0.2">
      <c r="A24" s="107"/>
      <c r="B24" s="107"/>
      <c r="C24" s="107"/>
      <c r="D24" s="107"/>
      <c r="E24" s="107"/>
      <c r="F24" s="107"/>
      <c r="G24" s="107"/>
      <c r="H24" s="107"/>
      <c r="I24" s="107"/>
      <c r="J24" s="107"/>
    </row>
    <row r="25" spans="1:10" x14ac:dyDescent="0.2">
      <c r="A25" s="107"/>
      <c r="B25" s="107"/>
      <c r="C25" s="107"/>
      <c r="D25" s="107"/>
      <c r="E25" s="107"/>
      <c r="F25" s="107"/>
      <c r="G25" s="107"/>
      <c r="H25" s="107"/>
      <c r="I25" s="107"/>
      <c r="J25" s="107"/>
    </row>
    <row r="26" spans="1:10" x14ac:dyDescent="0.2">
      <c r="A26" s="107"/>
      <c r="B26" s="107"/>
      <c r="C26" s="107"/>
      <c r="D26" s="107"/>
      <c r="E26" s="107"/>
      <c r="F26" s="107"/>
      <c r="G26" s="107"/>
      <c r="H26" s="107"/>
      <c r="I26" s="107"/>
      <c r="J26" s="107"/>
    </row>
    <row r="27" spans="1:10" x14ac:dyDescent="0.2">
      <c r="A27" s="107"/>
      <c r="B27" s="107"/>
      <c r="C27" s="107"/>
      <c r="D27" s="107"/>
      <c r="E27" s="107"/>
      <c r="F27" s="107"/>
      <c r="G27" s="107"/>
      <c r="H27" s="107"/>
      <c r="I27" s="107"/>
      <c r="J27" s="107"/>
    </row>
    <row r="28" spans="1:10" x14ac:dyDescent="0.2">
      <c r="A28" s="107"/>
      <c r="B28" s="107"/>
      <c r="C28" s="107"/>
      <c r="D28" s="107"/>
      <c r="E28" s="107"/>
      <c r="F28" s="107"/>
      <c r="G28" s="107"/>
      <c r="H28" s="107"/>
      <c r="I28" s="107"/>
      <c r="J28" s="107"/>
    </row>
    <row r="29" spans="1:10" x14ac:dyDescent="0.2">
      <c r="A29" s="107"/>
      <c r="B29" s="107"/>
      <c r="C29" s="107"/>
      <c r="D29" s="107"/>
      <c r="E29" s="107"/>
      <c r="F29" s="107"/>
      <c r="G29" s="107"/>
      <c r="H29" s="107"/>
      <c r="I29" s="107"/>
      <c r="J29" s="107"/>
    </row>
    <row r="30" spans="1:10" x14ac:dyDescent="0.2">
      <c r="A30" s="107"/>
      <c r="B30" s="107"/>
      <c r="C30" s="107"/>
      <c r="D30" s="107"/>
      <c r="E30" s="107"/>
      <c r="F30" s="107"/>
      <c r="G30" s="107"/>
      <c r="H30" s="107"/>
      <c r="I30" s="107"/>
      <c r="J30" s="107"/>
    </row>
    <row r="31" spans="1:10" x14ac:dyDescent="0.2">
      <c r="A31" s="107"/>
      <c r="B31" s="107"/>
      <c r="C31" s="107"/>
      <c r="D31" s="107"/>
      <c r="E31" s="107"/>
      <c r="F31" s="107"/>
      <c r="G31" s="107"/>
      <c r="H31" s="107"/>
      <c r="I31" s="107"/>
      <c r="J31" s="107"/>
    </row>
    <row r="32" spans="1:10" x14ac:dyDescent="0.2">
      <c r="A32" s="107"/>
      <c r="B32" s="107"/>
      <c r="C32" s="107"/>
      <c r="D32" s="107"/>
      <c r="E32" s="107"/>
      <c r="F32" s="107"/>
      <c r="G32" s="107"/>
      <c r="H32" s="107"/>
      <c r="I32" s="107"/>
      <c r="J32" s="107"/>
    </row>
    <row r="33" spans="1:10" x14ac:dyDescent="0.2">
      <c r="A33" s="107"/>
      <c r="B33" s="107"/>
      <c r="C33" s="107"/>
      <c r="D33" s="107"/>
      <c r="E33" s="107"/>
      <c r="F33" s="107"/>
      <c r="G33" s="107"/>
      <c r="H33" s="107"/>
      <c r="I33" s="107"/>
      <c r="J33" s="107"/>
    </row>
    <row r="34" spans="1:10" x14ac:dyDescent="0.2">
      <c r="A34" s="107"/>
      <c r="B34" s="107"/>
      <c r="C34" s="107"/>
      <c r="D34" s="107"/>
      <c r="E34" s="107"/>
      <c r="F34" s="107"/>
      <c r="G34" s="107"/>
      <c r="H34" s="107"/>
      <c r="I34" s="107"/>
      <c r="J34" s="107"/>
    </row>
    <row r="35" spans="1:10" x14ac:dyDescent="0.2">
      <c r="A35" s="107"/>
      <c r="B35" s="107"/>
      <c r="C35" s="107"/>
      <c r="D35" s="107"/>
      <c r="E35" s="107"/>
      <c r="F35" s="107"/>
      <c r="G35" s="107"/>
      <c r="H35" s="107"/>
      <c r="I35" s="107"/>
      <c r="J35" s="107"/>
    </row>
    <row r="36" spans="1:10" x14ac:dyDescent="0.2">
      <c r="A36" s="107"/>
      <c r="B36" s="107"/>
      <c r="C36" s="107"/>
      <c r="D36" s="107"/>
      <c r="E36" s="107"/>
      <c r="F36" s="107"/>
      <c r="G36" s="107"/>
      <c r="H36" s="107"/>
      <c r="I36" s="107"/>
      <c r="J36" s="107"/>
    </row>
    <row r="37" spans="1:10" x14ac:dyDescent="0.2">
      <c r="A37" s="107"/>
      <c r="B37" s="107"/>
      <c r="C37" s="107"/>
      <c r="D37" s="107"/>
      <c r="E37" s="107"/>
      <c r="F37" s="107"/>
      <c r="G37" s="107"/>
      <c r="H37" s="107"/>
      <c r="I37" s="107"/>
      <c r="J37" s="107"/>
    </row>
    <row r="38" spans="1:10" x14ac:dyDescent="0.2">
      <c r="A38" s="107"/>
      <c r="B38" s="107"/>
      <c r="C38" s="107"/>
      <c r="D38" s="107"/>
      <c r="E38" s="107"/>
      <c r="F38" s="107"/>
      <c r="G38" s="107"/>
      <c r="H38" s="107"/>
      <c r="I38" s="107"/>
      <c r="J38" s="107"/>
    </row>
    <row r="39" spans="1:10" x14ac:dyDescent="0.2">
      <c r="A39" s="107"/>
      <c r="B39" s="107"/>
      <c r="C39" s="107"/>
      <c r="D39" s="107"/>
      <c r="E39" s="107"/>
      <c r="F39" s="107"/>
      <c r="G39" s="107"/>
      <c r="H39" s="107"/>
      <c r="I39" s="107"/>
      <c r="J39" s="107"/>
    </row>
  </sheetData>
  <mergeCells count="38">
    <mergeCell ref="A14:J14"/>
    <mergeCell ref="A3:J3"/>
    <mergeCell ref="A4:J4"/>
    <mergeCell ref="A5:J5"/>
    <mergeCell ref="A6:J6"/>
    <mergeCell ref="A7:J7"/>
    <mergeCell ref="A8:J8"/>
    <mergeCell ref="A9:J9"/>
    <mergeCell ref="A10:J10"/>
    <mergeCell ref="A11:J11"/>
    <mergeCell ref="A12:J12"/>
    <mergeCell ref="A13:J13"/>
    <mergeCell ref="A23:J23"/>
    <mergeCell ref="A24:J24"/>
    <mergeCell ref="A25:J25"/>
    <mergeCell ref="A26:J26"/>
    <mergeCell ref="A15:J15"/>
    <mergeCell ref="A16:J16"/>
    <mergeCell ref="A17:J17"/>
    <mergeCell ref="A18:J18"/>
    <mergeCell ref="A19:J19"/>
    <mergeCell ref="A20:J20"/>
    <mergeCell ref="A39:J39"/>
    <mergeCell ref="A1:J1"/>
    <mergeCell ref="A33:J33"/>
    <mergeCell ref="A34:J34"/>
    <mergeCell ref="A35:J35"/>
    <mergeCell ref="A36:J36"/>
    <mergeCell ref="A37:J37"/>
    <mergeCell ref="A38:J38"/>
    <mergeCell ref="A27:J27"/>
    <mergeCell ref="A28:J28"/>
    <mergeCell ref="A29:J29"/>
    <mergeCell ref="A30:J30"/>
    <mergeCell ref="A31:J31"/>
    <mergeCell ref="A32:J32"/>
    <mergeCell ref="A21:J21"/>
    <mergeCell ref="A22:J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Template &amp; Instructions</vt:lpstr>
      <vt:lpstr>Example CSV-Ready to File</vt:lpstr>
      <vt:lpstr>Royalty Rates</vt:lpstr>
      <vt:lpstr>Product Codes</vt:lpstr>
      <vt:lpstr>Transaction Codes</vt:lpstr>
      <vt:lpstr>FAQ</vt:lpstr>
    </vt:vector>
  </TitlesOfParts>
  <Company>State of NM, Taxation and Revenue Dept., ONGARD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 Kulkarni</dc:creator>
  <cp:lastModifiedBy>Cano, Casandra M.</cp:lastModifiedBy>
  <cp:lastPrinted>2024-09-23T03:00:45Z</cp:lastPrinted>
  <dcterms:created xsi:type="dcterms:W3CDTF">2002-01-18T20:16:52Z</dcterms:created>
  <dcterms:modified xsi:type="dcterms:W3CDTF">2025-06-30T15:14:50Z</dcterms:modified>
</cp:coreProperties>
</file>